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026C7F96-17F4-495A-A01A-54B6D97480FD}" xr6:coauthVersionLast="47" xr6:coauthVersionMax="47" xr10:uidLastSave="{00000000-0000-0000-0000-000000000000}"/>
  <bookViews>
    <workbookView xWindow="-28920" yWindow="-120" windowWidth="29040" windowHeight="15720" activeTab="1" xr2:uid="{00000000-000D-0000-FFFF-FFFF00000000}"/>
  </bookViews>
  <sheets>
    <sheet name="Combined Buffer Requirements" sheetId="4" r:id="rId1"/>
    <sheet name="Other measures" sheetId="5" r:id="rId2"/>
  </sheets>
  <definedNames>
    <definedName name="CIQWBGuid" hidden="1">"39643d61-9da0-4702-8f52-ea8d1c346680"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'Combined Buffer Requirements'!$A$1:$J$276</definedName>
    <definedName name="_xlnm.Print_Titles" localSheetId="0">'Combined Buffer Requirements'!$5:$7</definedName>
    <definedName name="Z_78D8C7D0_4514_4295_90B6_D342E13FA9BE_.wvu.PrintArea" localSheetId="0" hidden="1">'Combined Buffer Requirements'!$A$1:$J$276</definedName>
    <definedName name="Z_78D8C7D0_4514_4295_90B6_D342E13FA9BE_.wvu.PrintTitles" localSheetId="0" hidden="1">'Combined Buffer Requirements'!$5:$7</definedName>
    <definedName name="Z_78D8C7D0_4514_4295_90B6_D342E13FA9BE_.wvu.Rows" localSheetId="0" hidden="1">'Combined Buffer Requirements'!$27:$34,'Combined Buffer Requirements'!$37:$42,'Combined Buffer Requirements'!$45:$51,'Combined Buffer Requirements'!$54:$58,'Combined Buffer Requirements'!$61:$66,'Combined Buffer Requirements'!$69:$75,'Combined Buffer Requirements'!$80:$83,'Combined Buffer Requirements'!$92:$98,'Combined Buffer Requirements'!$124:$130,'Combined Buffer Requirements'!$141:$149,'Combined Buffer Requirements'!$167:$170,'Combined Buffer Requirements'!$198:$200</definedName>
    <definedName name="Z_B7E877F5_3116_4F32_9F79_5E1B1FFE1C0E_.wvu.PrintArea" localSheetId="0" hidden="1">'Combined Buffer Requirements'!$A$1:$J$276</definedName>
    <definedName name="Z_B7E877F5_3116_4F32_9F79_5E1B1FFE1C0E_.wvu.PrintTitles" localSheetId="0" hidden="1">'Combined Buffer Requirements'!$5:$7</definedName>
    <definedName name="Z_B7E877F5_3116_4F32_9F79_5E1B1FFE1C0E_.wvu.Rows" localSheetId="0" hidden="1">'Combined Buffer Requirements'!$37:$42,'Combined Buffer Requirements'!$45:$51,'Combined Buffer Requirements'!$61:$66,'Combined Buffer Requirements'!$69:$75,'Combined Buffer Requirements'!$124:$130,'Combined Buffer Requirements'!$141:$149,'Combined Buffer Requirements'!$167:$170,'Combined Buffer Requirements'!$198:$200,'Combined Buffer Requirements'!$205:$213,'Combined Buffer Requirements'!$226:$246,'Combined Buffer Requirements'!$271:$274,'Combined Buffer Requirements'!#REF!</definedName>
    <definedName name="Z_E55801BF_2B6D_4102_99E3_AFCCB902FB03_.wvu.PrintArea" localSheetId="0" hidden="1">'Combined Buffer Requirements'!$A$1:$J$276</definedName>
    <definedName name="Z_E55801BF_2B6D_4102_99E3_AFCCB902FB03_.wvu.PrintTitles" localSheetId="0" hidden="1">'Combined Buffer Requirements'!$5:$7</definedName>
    <definedName name="Z_E55801BF_2B6D_4102_99E3_AFCCB902FB03_.wvu.Rows" localSheetId="0" hidden="1">'Combined Buffer Requirements'!$10:$23,'Combined Buffer Requirements'!$27:$34,'Combined Buffer Requirements'!$37:$42,'Combined Buffer Requirements'!$54:$58,'Combined Buffer Requirements'!$61:$66,'Combined Buffer Requirements'!$69:$76,'Combined Buffer Requirements'!$80:$83,'Combined Buffer Requirements'!$86:$88,'Combined Buffer Requirements'!$92:$98,'Combined Buffer Requirements'!$101:$111,'Combined Buffer Requirements'!$118:$121,'Combined Buffer Requirements'!$124:$130,'Combined Buffer Requirements'!$133:$137,'Combined Buffer Requirements'!$141:$149,'Combined Buffer Requirements'!$152:$154,'Combined Buffer Requirements'!$161:$164,'Combined Buffer Requirements'!$167:$170,'Combined Buffer Requirements'!$172:$174,'Combined Buffer Requirements'!$178:$183,'Combined Buffer Requirements'!$185:$188,'Combined Buffer Requirements'!$191:$195,'Combined Buffer Requirements'!$198:$200,'Combined Buffer Requirements'!$205:$213,'Combined Buffer Requirements'!$217:$222,'Combined Buffer Requirements'!$226:$246,'Combined Buffer Requirements'!$249:$254,'Combined Buffer Requirements'!$257:$262,'Combined Buffer Requirements'!$265:$268,'Combined Buffer Requirements'!$271:$274,'Combined Buffer Requirements'!#REF!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1" i="4" l="1"/>
  <c r="I174" i="4"/>
  <c r="I141" i="4"/>
  <c r="I108" i="4"/>
  <c r="I105" i="4"/>
  <c r="I69" i="4"/>
  <c r="I24" i="4"/>
  <c r="I173" i="4"/>
  <c r="I92" i="4"/>
  <c r="I87" i="4"/>
  <c r="I88" i="4"/>
  <c r="I86" i="4"/>
  <c r="I34" i="4"/>
  <c r="I115" i="4"/>
  <c r="I114" i="4"/>
  <c r="I155" i="4"/>
  <c r="I156" i="4"/>
  <c r="I157" i="4"/>
  <c r="I158" i="4"/>
  <c r="I202" i="4" l="1"/>
  <c r="I77" i="4"/>
  <c r="I70" i="4"/>
  <c r="I199" i="4"/>
  <c r="I201" i="4"/>
  <c r="I272" i="4"/>
  <c r="I37" i="4" l="1"/>
  <c r="I47" i="4" l="1"/>
  <c r="I54" i="4"/>
  <c r="I23" i="4"/>
  <c r="I21" i="4"/>
  <c r="I49" i="4"/>
  <c r="I45" i="4"/>
  <c r="I118" i="4" l="1"/>
  <c r="I101" i="4"/>
  <c r="I48" i="4"/>
  <c r="I50" i="4"/>
  <c r="I51" i="4"/>
  <c r="I46" i="4"/>
  <c r="I113" i="4"/>
  <c r="I102" i="4"/>
  <c r="I103" i="4"/>
  <c r="I104" i="4"/>
  <c r="I106" i="4"/>
  <c r="I107" i="4"/>
  <c r="I109" i="4"/>
  <c r="I110" i="4"/>
  <c r="I111" i="4"/>
  <c r="I112" i="4"/>
  <c r="I227" i="4" l="1"/>
  <c r="I153" i="4" l="1"/>
  <c r="I152" i="4"/>
  <c r="I161" i="4"/>
  <c r="I175" i="4"/>
  <c r="I176" i="4"/>
  <c r="I206" i="4"/>
  <c r="I237" i="4" l="1"/>
  <c r="I274" i="4"/>
  <c r="I65" i="4"/>
  <c r="I22" i="4" l="1"/>
  <c r="I223" i="4"/>
  <c r="I196" i="4"/>
  <c r="I16" i="4" l="1"/>
  <c r="I17" i="4"/>
  <c r="I18" i="4"/>
  <c r="I19" i="4"/>
  <c r="I20" i="4"/>
  <c r="I14" i="4"/>
  <c r="I15" i="4"/>
  <c r="I13" i="4"/>
  <c r="I145" i="4"/>
  <c r="I228" i="4" l="1"/>
  <c r="I229" i="4"/>
  <c r="I230" i="4"/>
  <c r="I231" i="4"/>
  <c r="I232" i="4"/>
  <c r="I233" i="4"/>
  <c r="I234" i="4"/>
  <c r="I235" i="4"/>
  <c r="I236" i="4"/>
  <c r="I238" i="4"/>
  <c r="I239" i="4"/>
  <c r="I240" i="4"/>
  <c r="I241" i="4"/>
  <c r="I242" i="4"/>
  <c r="I243" i="4"/>
  <c r="I244" i="4"/>
  <c r="I245" i="4"/>
  <c r="I246" i="4"/>
  <c r="I247" i="4"/>
  <c r="I71" i="4" l="1"/>
  <c r="I72" i="4"/>
  <c r="I73" i="4"/>
  <c r="I74" i="4"/>
  <c r="I75" i="4"/>
  <c r="I76" i="4"/>
  <c r="I267" i="4" l="1"/>
  <c r="I268" i="4"/>
  <c r="I269" i="4"/>
  <c r="I266" i="4"/>
  <c r="I93" i="4"/>
  <c r="I94" i="4"/>
  <c r="I95" i="4"/>
  <c r="I97" i="4"/>
  <c r="I98" i="4"/>
  <c r="I96" i="4"/>
  <c r="I252" i="4" l="1"/>
  <c r="I253" i="4"/>
  <c r="I254" i="4"/>
  <c r="I255" i="4"/>
  <c r="I250" i="4"/>
  <c r="I219" i="4"/>
  <c r="I220" i="4"/>
  <c r="I221" i="4"/>
  <c r="I222" i="4"/>
  <c r="I224" i="4"/>
  <c r="I218" i="4"/>
  <c r="I189" i="4"/>
  <c r="I188" i="4"/>
  <c r="I187" i="4"/>
  <c r="I186" i="4"/>
  <c r="I183" i="4"/>
  <c r="I182" i="4"/>
  <c r="I181" i="4"/>
  <c r="I180" i="4"/>
  <c r="I179" i="4"/>
  <c r="I162" i="4"/>
  <c r="I163" i="4"/>
  <c r="I164" i="4"/>
  <c r="I165" i="4"/>
  <c r="I119" i="4"/>
  <c r="I120" i="4"/>
  <c r="I121" i="4"/>
  <c r="I81" i="4"/>
  <c r="I82" i="4"/>
  <c r="I83" i="4"/>
  <c r="I80" i="4"/>
  <c r="I55" i="4"/>
  <c r="I56" i="4"/>
  <c r="I57" i="4"/>
  <c r="I58" i="4"/>
  <c r="I62" i="4" l="1"/>
  <c r="I63" i="4"/>
  <c r="I64" i="4"/>
  <c r="I66" i="4"/>
  <c r="I61" i="4"/>
  <c r="I11" i="4" l="1"/>
  <c r="I12" i="4"/>
  <c r="I10" i="4"/>
  <c r="I200" i="4" l="1"/>
  <c r="I263" i="4" l="1"/>
  <c r="I262" i="4"/>
  <c r="I261" i="4"/>
  <c r="I260" i="4"/>
  <c r="I259" i="4"/>
  <c r="I258" i="4"/>
  <c r="I154" i="4" l="1"/>
  <c r="I42" i="4" l="1"/>
  <c r="I41" i="4"/>
  <c r="I40" i="4"/>
  <c r="I39" i="4"/>
  <c r="I38" i="4"/>
  <c r="I33" i="4"/>
  <c r="I32" i="4"/>
  <c r="I31" i="4"/>
  <c r="I30" i="4"/>
  <c r="I29" i="4"/>
  <c r="I28" i="4"/>
  <c r="I27" i="4"/>
  <c r="I215" i="4" l="1"/>
  <c r="I273" i="4" l="1"/>
  <c r="I275" i="4"/>
  <c r="I214" i="4"/>
  <c r="I213" i="4"/>
  <c r="I212" i="4"/>
  <c r="I211" i="4"/>
  <c r="I210" i="4"/>
  <c r="I209" i="4"/>
  <c r="I208" i="4"/>
  <c r="I207" i="4"/>
  <c r="I149" i="4" l="1"/>
  <c r="I148" i="4"/>
  <c r="I147" i="4"/>
  <c r="I146" i="4"/>
  <c r="I144" i="4"/>
  <c r="I143" i="4"/>
  <c r="I142" i="4"/>
  <c r="I130" i="4"/>
  <c r="I129" i="4"/>
  <c r="I128" i="4"/>
  <c r="I127" i="4"/>
  <c r="I126" i="4"/>
  <c r="I125" i="4"/>
  <c r="I124" i="4"/>
</calcChain>
</file>

<file path=xl/sharedStrings.xml><?xml version="1.0" encoding="utf-8"?>
<sst xmlns="http://schemas.openxmlformats.org/spreadsheetml/2006/main" count="918" uniqueCount="611">
  <si>
    <t>in Europe (EU countries, Iceland, Liechtenstein and Norway)</t>
  </si>
  <si>
    <t>Please use '+' on the sidelines to view individual banks in specific countries and 
'1' and '2' at the top on the left margin to toggle between country and indiviudal bank view.</t>
  </si>
  <si>
    <r>
      <t xml:space="preserve">Country
</t>
    </r>
    <r>
      <rPr>
        <sz val="11"/>
        <color rgb="FF0000FF"/>
        <rFont val="Calibri"/>
        <family val="2"/>
        <scheme val="minor"/>
      </rPr>
      <t>Decision-making authority</t>
    </r>
  </si>
  <si>
    <r>
      <t xml:space="preserve">CCoB
</t>
    </r>
    <r>
      <rPr>
        <sz val="11"/>
        <color theme="1"/>
        <rFont val="Calibri"/>
        <family val="2"/>
        <scheme val="minor"/>
      </rPr>
      <t>1)</t>
    </r>
  </si>
  <si>
    <r>
      <t xml:space="preserve">CCyB 
</t>
    </r>
    <r>
      <rPr>
        <sz val="11"/>
        <color theme="1"/>
        <rFont val="Calibri"/>
        <family val="2"/>
        <scheme val="minor"/>
      </rPr>
      <t>2)</t>
    </r>
  </si>
  <si>
    <t>The higher of</t>
  </si>
  <si>
    <t>G-SII buffer</t>
  </si>
  <si>
    <t xml:space="preserve">O-SII buffer </t>
  </si>
  <si>
    <t>Bank name</t>
  </si>
  <si>
    <t>CRD 129</t>
  </si>
  <si>
    <t>CRD 130</t>
  </si>
  <si>
    <t>CRD 131</t>
  </si>
  <si>
    <t>CRD 133</t>
  </si>
  <si>
    <t>Austria</t>
  </si>
  <si>
    <t>Finanzmarktaufsicht</t>
  </si>
  <si>
    <t>0%</t>
  </si>
  <si>
    <t xml:space="preserve"> </t>
  </si>
  <si>
    <t>Erste Group Bank AG</t>
  </si>
  <si>
    <t>RAIFFEISEN-HOLDING NIEDERÖSTERREICH-WIEN registrierte Genossenschaft mit beschränkter Haftung</t>
  </si>
  <si>
    <t>Raiffeisen Bank International AG</t>
  </si>
  <si>
    <t>Raiffeisenlandesbank Oberösterreich AG</t>
  </si>
  <si>
    <t>HYPO NOE Landesbank für Niederösterreich und Wien AG</t>
  </si>
  <si>
    <t>Hypo Vorarlberg Bank AG</t>
  </si>
  <si>
    <t>Hypo Tirol Bank AG</t>
  </si>
  <si>
    <t>Oberösterreichische Landesbank AG</t>
  </si>
  <si>
    <t>Raiffeisenlandesbank Niederösterreich-Wien</t>
  </si>
  <si>
    <t>Erste Bank der oesterreichischen Sparkassen AG</t>
  </si>
  <si>
    <t xml:space="preserve">Belgium </t>
  </si>
  <si>
    <t/>
  </si>
  <si>
    <t>8 banks: 
0.75%-1.5%</t>
  </si>
  <si>
    <t>National Bank of Belgium</t>
  </si>
  <si>
    <t>BNP Paribas Fortis SA</t>
  </si>
  <si>
    <t>Belfius Banque SA</t>
  </si>
  <si>
    <t>ING Belgium SA</t>
  </si>
  <si>
    <t>KBC Group NV</t>
  </si>
  <si>
    <t>The Bank of New York Mellon SA</t>
  </si>
  <si>
    <t xml:space="preserve">Bulgaria </t>
  </si>
  <si>
    <t>Bulgarian National Bank</t>
  </si>
  <si>
    <t>Central Cooperative Bank AD</t>
  </si>
  <si>
    <t>United Bulgarian Bank AD</t>
  </si>
  <si>
    <t>Eurobank Bulgaria AD</t>
  </si>
  <si>
    <t>First Investment Bank AD</t>
  </si>
  <si>
    <t>UniCredit Bulbank AD</t>
  </si>
  <si>
    <t xml:space="preserve">Croatia </t>
  </si>
  <si>
    <t>Hrvatska narodna banka</t>
  </si>
  <si>
    <t>Erste&amp;Steiermärkische Bank d.d. Rijeka</t>
  </si>
  <si>
    <t>Hrvatska poštanska banka d.d., Zagreb</t>
  </si>
  <si>
    <t>OTP banka Hrvatska d.d., Zagreb</t>
  </si>
  <si>
    <t>Privredna banka Zagreb d.d., Zagreb</t>
  </si>
  <si>
    <t>Raiffeisenbank Austria d.d., Zagreb</t>
  </si>
  <si>
    <t>Zagrebačka banka d.d., Zagreb</t>
  </si>
  <si>
    <t>Cyprus</t>
  </si>
  <si>
    <t>Central Bank of Cyprus</t>
  </si>
  <si>
    <t>Alpha Bank Cyprus Ltd</t>
  </si>
  <si>
    <t>Bank of Cyprus Public Company Ltd</t>
  </si>
  <si>
    <t>Eurobank Cyprus Ltd</t>
  </si>
  <si>
    <t>Hellenic Bank Public Company Ltd</t>
  </si>
  <si>
    <t>Astrobank Ltd</t>
  </si>
  <si>
    <t>Czech Republic</t>
  </si>
  <si>
    <t>Česká národní banka</t>
  </si>
  <si>
    <t>Česká spořitelna, a.s.</t>
  </si>
  <si>
    <t>Československá obchodní banka, a.s.</t>
  </si>
  <si>
    <t>Komerční banka, a.s.</t>
  </si>
  <si>
    <t>Raiffeisenbank, a.s.</t>
  </si>
  <si>
    <t>UniCredit Bank Czech Republic and Slovakia, a.s.</t>
  </si>
  <si>
    <t>Denmark</t>
  </si>
  <si>
    <t>Minister for Industry, Business and Financial Affairs</t>
  </si>
  <si>
    <t>DLR Kredit A/S</t>
  </si>
  <si>
    <t>Jyske Bank A/S</t>
  </si>
  <si>
    <t>Nordea Kredit Realkreditaktieselskab   A/S</t>
  </si>
  <si>
    <t>Nykredit Realkredit A/S</t>
  </si>
  <si>
    <t>Sydbank A/S</t>
  </si>
  <si>
    <t>Spar Nord Bank A/S</t>
  </si>
  <si>
    <t>Estonia</t>
  </si>
  <si>
    <t>2.5%</t>
  </si>
  <si>
    <t>Eesti Pank</t>
  </si>
  <si>
    <t>AS SEB Pank</t>
  </si>
  <si>
    <t>2%</t>
  </si>
  <si>
    <t>Luminor Bank AS</t>
  </si>
  <si>
    <t>Swedbank AS</t>
  </si>
  <si>
    <t>AS LHV Pank</t>
  </si>
  <si>
    <t>Finland</t>
  </si>
  <si>
    <t>Finanssivalvonta/ Finansinspektionen</t>
  </si>
  <si>
    <t>Municipality Finance Plc</t>
  </si>
  <si>
    <t>Nordea Group</t>
  </si>
  <si>
    <t>OP Group</t>
  </si>
  <si>
    <t xml:space="preserve">France </t>
  </si>
  <si>
    <t>4 banks:
1%-1.5%</t>
  </si>
  <si>
    <t>Autorité de Contrôle Prudentiel et de Résolution</t>
  </si>
  <si>
    <t>Haut Conseil de Stabilité Financière</t>
  </si>
  <si>
    <t>BNP Paribas</t>
  </si>
  <si>
    <t>Groupe BPCE</t>
  </si>
  <si>
    <t>Groupe Crédit Mutuel</t>
  </si>
  <si>
    <t>Groupe Crédit Agricole</t>
  </si>
  <si>
    <t>La Banque Postale</t>
  </si>
  <si>
    <t>Société Générale</t>
  </si>
  <si>
    <t>Germany</t>
  </si>
  <si>
    <t>Bundesanstalt für Finanzdienstleistungsaufsicht</t>
  </si>
  <si>
    <t>Bayerische Landesbank</t>
  </si>
  <si>
    <t>COMMERZBANK AG</t>
  </si>
  <si>
    <t>DZ BANK AG</t>
  </si>
  <si>
    <t>DekaBank Deutsche Girozentrale</t>
  </si>
  <si>
    <t>Deutsche Bank AG</t>
  </si>
  <si>
    <t>ING-DiBa AG</t>
  </si>
  <si>
    <t>Landesbank Baden-Württemberg</t>
  </si>
  <si>
    <t>Landesbank Hessen-Thüringen Girozentrale</t>
  </si>
  <si>
    <t>Norddeutsche Landesbank -Girozentrale-</t>
  </si>
  <si>
    <t>UniCredit Bank AG</t>
  </si>
  <si>
    <t>Greece</t>
  </si>
  <si>
    <t>Bank of Greece</t>
  </si>
  <si>
    <t>National Bank of Greece S.A.</t>
  </si>
  <si>
    <t>Hungary</t>
  </si>
  <si>
    <t>Magyar Nemzeti Bank</t>
  </si>
  <si>
    <t>CIB Bank Zrt</t>
  </si>
  <si>
    <t>Erste Bank Hungary Zrt</t>
  </si>
  <si>
    <t>Kereskedelmi és Hitelbank Zrt.</t>
  </si>
  <si>
    <t>OTP Bank Nyrt.</t>
  </si>
  <si>
    <t>Raiffeisen Bank Zrt</t>
  </si>
  <si>
    <t>UniCredit Bank Hungary Zrt</t>
  </si>
  <si>
    <t>Ireland</t>
  </si>
  <si>
    <t>Central Bank of Ireland</t>
  </si>
  <si>
    <t>Barclays Bank Ireland PLC</t>
  </si>
  <si>
    <t xml:space="preserve">Bank of Ireland Group PLC </t>
  </si>
  <si>
    <t>Iceland</t>
  </si>
  <si>
    <t>3 banks: 
2%</t>
  </si>
  <si>
    <t>Central Bank of Iceland</t>
  </si>
  <si>
    <t>Arion Banki</t>
  </si>
  <si>
    <t>Islandsbanki</t>
  </si>
  <si>
    <t>Landsbankinn</t>
  </si>
  <si>
    <t>Kvika banki</t>
  </si>
  <si>
    <t>Sparisjodur Austurlands</t>
  </si>
  <si>
    <t>Sparisjodur Hofdhverfinga</t>
  </si>
  <si>
    <t>Sparisjodur Strandamanna</t>
  </si>
  <si>
    <t>Sparisjodur Sudur-Thingeyinga</t>
  </si>
  <si>
    <t>Italy</t>
  </si>
  <si>
    <t>1 bank: 
1%</t>
  </si>
  <si>
    <t>Banca d'Italia</t>
  </si>
  <si>
    <t>Latvia</t>
  </si>
  <si>
    <t>AS SEB banka</t>
  </si>
  <si>
    <t>AS Citadele banka</t>
  </si>
  <si>
    <t>AS Rietumu Banka</t>
  </si>
  <si>
    <t>Liechtenstein</t>
  </si>
  <si>
    <t>3 banks: 2%</t>
  </si>
  <si>
    <t>Financial Market Authority</t>
  </si>
  <si>
    <t>Liechtensteinische Landesbank AG</t>
  </si>
  <si>
    <t>VP Bank AG</t>
  </si>
  <si>
    <t>Lithuania</t>
  </si>
  <si>
    <t>Lietuvos bankas</t>
  </si>
  <si>
    <t>AB SEB bankas</t>
  </si>
  <si>
    <t>AB Šiaulių bankas</t>
  </si>
  <si>
    <t>Swedbank AB</t>
  </si>
  <si>
    <t>Luxembourg</t>
  </si>
  <si>
    <t>Commission de Surveillance du Secteur Financier</t>
  </si>
  <si>
    <t>BGL BNP Paribas S.A.</t>
  </si>
  <si>
    <t>Banque Internationale à Luxembourg S.A.</t>
  </si>
  <si>
    <t>Banque et Caisse d’Epargne de l’Etat Luxembourg</t>
  </si>
  <si>
    <t>Clearstream Banking S.A.</t>
  </si>
  <si>
    <t>Malta</t>
  </si>
  <si>
    <t>Bank Centrali ta' Malta</t>
  </si>
  <si>
    <t>Bank of Valletta plc</t>
  </si>
  <si>
    <t>HSBC Bank Malta p.l.c.</t>
  </si>
  <si>
    <t>APS Bank plc</t>
  </si>
  <si>
    <t>Netherlands</t>
  </si>
  <si>
    <t>De Nederlandsche Bank</t>
  </si>
  <si>
    <t>ABN AMRO Bank N.V.</t>
  </si>
  <si>
    <t>Bank Nederlandse Gemeenten</t>
  </si>
  <si>
    <t>Coöperatieve Rabobank U.A.</t>
  </si>
  <si>
    <t>ING Bank N.V.</t>
  </si>
  <si>
    <t>De Volksbank N.V.</t>
  </si>
  <si>
    <t>Norway</t>
  </si>
  <si>
    <t>Norwegian Ministry of Finance</t>
  </si>
  <si>
    <t>DNB ASA</t>
  </si>
  <si>
    <t>Kommunalbanken AS</t>
  </si>
  <si>
    <t>Poland</t>
  </si>
  <si>
    <t>Minister Finansów</t>
  </si>
  <si>
    <t>Komisja Nadzoru Finansowego</t>
  </si>
  <si>
    <t>BNP Paribas Bank Polska SA</t>
  </si>
  <si>
    <t>Bank Handlowy w Warszawie SA</t>
  </si>
  <si>
    <t>Bank Polska Kasa Opieki SA</t>
  </si>
  <si>
    <t>Bank Polskiej Spółdzielczości SA</t>
  </si>
  <si>
    <t>Santander Bank Polska SA</t>
  </si>
  <si>
    <t>ING Bank Ślaski SA</t>
  </si>
  <si>
    <t>mBank SA</t>
  </si>
  <si>
    <t>Powszechna Kasa Oszczedności Bank Polski SA</t>
  </si>
  <si>
    <t>SGB-Bank SA</t>
  </si>
  <si>
    <t>Portugal</t>
  </si>
  <si>
    <t>Banco de Portugal</t>
  </si>
  <si>
    <t>Banco BPI</t>
  </si>
  <si>
    <t>Banco Comercial Português</t>
  </si>
  <si>
    <t>Santander Totta SGPS</t>
  </si>
  <si>
    <t>Caixa Economica Montepio Geral</t>
  </si>
  <si>
    <t>Caixa Geral de Depósitos</t>
  </si>
  <si>
    <t>LSF Nani Investments S.à.r.l.</t>
  </si>
  <si>
    <t>Romania</t>
  </si>
  <si>
    <t>Banca Naţională a României</t>
  </si>
  <si>
    <t>Alpha Bank Romania S.A.</t>
  </si>
  <si>
    <t>Banca Comercială Română S.A.</t>
  </si>
  <si>
    <t>Banca Transilvania S.A.</t>
  </si>
  <si>
    <t>BRD - Groupe Societe Generale S.A.</t>
  </si>
  <si>
    <t>CEC Bank S.A.</t>
  </si>
  <si>
    <t>Garanti Bank S.A.</t>
  </si>
  <si>
    <t>Raiffeisen Bank S.A.</t>
  </si>
  <si>
    <t>UniCredit Bank S.A.</t>
  </si>
  <si>
    <t>Credit Europe Bank S.A.</t>
  </si>
  <si>
    <t>Banca Comercială Intesa SanPaolo Romania S.A.</t>
  </si>
  <si>
    <t>Libra Internet Bank S.A.</t>
  </si>
  <si>
    <t>Vista Bank Romania S.A.</t>
  </si>
  <si>
    <t>Patria Bank S.A.</t>
  </si>
  <si>
    <t>OTP Bank Romania S.A.</t>
  </si>
  <si>
    <t>First Bank S.A.</t>
  </si>
  <si>
    <t>Porsche Bank S.A.</t>
  </si>
  <si>
    <t>ProCredit Bank S.A.</t>
  </si>
  <si>
    <t>Banca Română de Credite şi Investiţii S.A.</t>
  </si>
  <si>
    <t>Slovakia</t>
  </si>
  <si>
    <t>Národná banka Slovenska</t>
  </si>
  <si>
    <t>Slovenská sporiteľňa, a.s.</t>
  </si>
  <si>
    <t>Tatra banka, a.s.</t>
  </si>
  <si>
    <t>Všeobecná úverová banka, a.s.</t>
  </si>
  <si>
    <t>Československá obchodná banka, a.s.</t>
  </si>
  <si>
    <t>Slovenia</t>
  </si>
  <si>
    <t>Banka Slovenije</t>
  </si>
  <si>
    <t>Nova Kreditna Banka Maribor d.d.</t>
  </si>
  <si>
    <t>Nova Ljubljanska Banka d.d.</t>
  </si>
  <si>
    <t>SID - Slovenska izvozna in razvojna banka d.d.</t>
  </si>
  <si>
    <t>SKB Banka d.d.</t>
  </si>
  <si>
    <t xml:space="preserve">Intesa Sanpaolo  </t>
  </si>
  <si>
    <t>UniCredit Banka Slovenija d.d.</t>
  </si>
  <si>
    <t>Spain</t>
  </si>
  <si>
    <t>Banco de España</t>
  </si>
  <si>
    <t>Banco Bilbao Vizcaya Argentaria, S.A.</t>
  </si>
  <si>
    <t>Banco de Sabadell, S.A.</t>
  </si>
  <si>
    <t>Banco Santander, S.A.</t>
  </si>
  <si>
    <t>Sweden</t>
  </si>
  <si>
    <t>3 banks: 
3%</t>
  </si>
  <si>
    <t>Finansinspektionen</t>
  </si>
  <si>
    <t>Skandinaviska Enskilda Banken AB (SEB)</t>
  </si>
  <si>
    <t>Svenska Handelsbanken AB</t>
  </si>
  <si>
    <t>Footnotes</t>
  </si>
  <si>
    <t>All banks: 
1.5%</t>
  </si>
  <si>
    <t>Bank Millennium SA</t>
  </si>
  <si>
    <t>All banks: 3%</t>
  </si>
  <si>
    <t>Addiko Bank d.d., Zagreb</t>
  </si>
  <si>
    <t>1 bank:
1.5%</t>
  </si>
  <si>
    <t>Allied Irish Bank Group plc</t>
  </si>
  <si>
    <t>5 banks: 
1%-2.5%</t>
  </si>
  <si>
    <t>MDB Group Ltd</t>
  </si>
  <si>
    <t>Nordea Hypotek AB</t>
  </si>
  <si>
    <t>Bank of America Europe DAC</t>
  </si>
  <si>
    <t>Société Générale Luxembourg</t>
  </si>
  <si>
    <t>O-SII fully loaded by 01.01.2025</t>
  </si>
  <si>
    <t>Techventures Bank S.A.</t>
  </si>
  <si>
    <t>Nordea Eiendomskreditt AS</t>
  </si>
  <si>
    <t>Banca Cooperatista Creditcoop</t>
  </si>
  <si>
    <t>Volksbanken Wien AG (for the consolidated situation of the Volksbanken-Verbund only)</t>
  </si>
  <si>
    <t xml:space="preserve">SyRB </t>
  </si>
  <si>
    <r>
      <t xml:space="preserve">Details phasing in
</t>
    </r>
    <r>
      <rPr>
        <sz val="11"/>
        <color theme="1"/>
        <rFont val="Calibri"/>
        <family val="2"/>
        <scheme val="minor"/>
      </rPr>
      <t>4)</t>
    </r>
  </si>
  <si>
    <r>
      <t xml:space="preserve">Combined buffer requirement
</t>
    </r>
    <r>
      <rPr>
        <sz val="11"/>
        <rFont val="Calibri"/>
        <family val="2"/>
        <scheme val="minor"/>
      </rPr>
      <t>3)</t>
    </r>
  </si>
  <si>
    <r>
      <t xml:space="preserve">BAWAG P.S.K. Bank für Arbeit und Wirtschaft und Österreichische Postsparkasse Aktiengesellschaft </t>
    </r>
    <r>
      <rPr>
        <sz val="11"/>
        <color theme="1" tint="0.34998626667073579"/>
        <rFont val="Calibri"/>
        <family val="2"/>
        <scheme val="minor"/>
      </rPr>
      <t>5)</t>
    </r>
  </si>
  <si>
    <t>DSK Bank AD</t>
  </si>
  <si>
    <t>Goldman Sachs Bank Europe SE</t>
  </si>
  <si>
    <t>6 banks: 
0.25%-1.25%</t>
  </si>
  <si>
    <t>Alpha Services &amp; Holdings S.A.,</t>
  </si>
  <si>
    <t>Eurobank Ergasias Services &amp; Holdings S.A.</t>
  </si>
  <si>
    <t>Piraeus Financial Holdings S.A.</t>
  </si>
  <si>
    <t>Gruppo Intesa Sanpaolo</t>
  </si>
  <si>
    <t>UniCredit Group</t>
  </si>
  <si>
    <t>Gruppo Banco BPM</t>
  </si>
  <si>
    <t xml:space="preserve">CaixaBank, S.A. </t>
  </si>
  <si>
    <t>A/S Arbejdernes Landsbank</t>
  </si>
  <si>
    <t xml:space="preserve">7 banks: 
0.25%-1.5% </t>
  </si>
  <si>
    <t>BluOr Bank AS</t>
  </si>
  <si>
    <t>9 banks: 
0.5%-2%</t>
  </si>
  <si>
    <t>Prima banka Slovensko, a.s.</t>
  </si>
  <si>
    <t>6 banks: 
0.25%-2%</t>
  </si>
  <si>
    <t>HSBC CE</t>
  </si>
  <si>
    <t>Description of measures</t>
  </si>
  <si>
    <t>Legal basis</t>
  </si>
  <si>
    <t>Date of application</t>
  </si>
  <si>
    <t xml:space="preserve">Details </t>
  </si>
  <si>
    <t>A new sectoral systemic risk buffer is set. The SSyRB is 9% and it applies to IRB retail exposures secured by residential immovable property for which the collateral is located in Belgium.</t>
  </si>
  <si>
    <t>CRD Article 133</t>
  </si>
  <si>
    <t>CRR Article 458</t>
  </si>
  <si>
    <t>A new sectoral systemic risk buffer of 2% for all those risk positions - or parts of risk positions - to natural and legal persons that are collateralized by residential real estate in Germany and where this collateral entails a reduction in risk weights.</t>
  </si>
  <si>
    <t>Credit institution-specific minimum level of 15% for the average risk weight on retail exposures secured by real estate, applicable to credit institutions using the Internal Ratings Based (IRB) approach.</t>
  </si>
  <si>
    <t>A new sectoral systemic risk buffer of 2% is set for retail real estate esposures. The buffer is applicable to banks and centralized credit institutions whose Lithuanian housing loan portfolios are equal or exceed 50 milion.</t>
  </si>
  <si>
    <t>Investeringsmaatschappij Argenta NV</t>
  </si>
  <si>
    <t>Euroclear Holding</t>
  </si>
  <si>
    <t>(At the individual bank level, all banks subject to individual buffers (G-SII, O-SII, and country-level SyRB) are included)</t>
  </si>
  <si>
    <t>indó sparisjóður</t>
  </si>
  <si>
    <t>Addiko Bank AG</t>
  </si>
  <si>
    <t>Revolut Bank UAB</t>
  </si>
  <si>
    <t>Swedbank Baltics AS</t>
  </si>
  <si>
    <t>4 banks: 
2%</t>
  </si>
  <si>
    <t>5 banks: 
0.25%-2%</t>
  </si>
  <si>
    <t>3 banks: 
0.5%-2.5%</t>
  </si>
  <si>
    <t>Caixa Central - Caixa Central de Crédito Agrícola Mútuo</t>
  </si>
  <si>
    <t>Morgan Stanley Europe Holding SE</t>
  </si>
  <si>
    <t>Crelan SA</t>
  </si>
  <si>
    <t>J.P. Morgan SE</t>
  </si>
  <si>
    <t xml:space="preserve">UniCredit Bank Austria AG </t>
  </si>
  <si>
    <t>PPF Financial Holdings a.s.</t>
  </si>
  <si>
    <t>6 banks:
0.5%-2.5%</t>
  </si>
  <si>
    <t>7 banks: 
0.25%-1%</t>
  </si>
  <si>
    <t>The Finansdepartementet decided to extend the existing risk weight floor targeting asset bubbles in the corporate real estate sector pursuant to Article 458 (10) of the CRR. A floor of 35% risk weights for Norwegian corporate real estate exposures has been set. Should the exposure-weighted average risk weight be lower than the floor, the total risk-weighted assets should be increased correspondingly.</t>
  </si>
  <si>
    <t>365.bank.a.s.</t>
  </si>
  <si>
    <t>Financial Market Authority Liechtenstein</t>
  </si>
  <si>
    <t>The FMA in Liechtenstein decided to change the calibration and scope of the pre-existing systemic risk buffer. The buffer (1%) now applies to all institution authorised in the member state for their retail exposures to  natural persons that are secured by residential property in Liechtenstein and all exposures to legal persons that are secured by mortgages on commercial immovable property in Liechtenstein.</t>
  </si>
  <si>
    <t>Latvijas Banka</t>
  </si>
  <si>
    <t>21 banks: 
0%-2%</t>
  </si>
  <si>
    <t>O-SII fully loaded by 01.01.2026</t>
  </si>
  <si>
    <t>O-SII fully loaded since 2019, except for one institution by 01.01.2026 and another by 01.01.2025</t>
  </si>
  <si>
    <t>The implementation of the measure had been suspended following the outbreak of the pandemic, but is now implemented from 1 January 2022. Now, DNB decided to extend the scheme by two years, so that the measure will be in effect until December 1, 2024. The extension option is also provided for in Article 458 of the Capital Requirements Regulation.</t>
  </si>
  <si>
    <t>DNB has decided to extend the scheme per 1 December 2022 by two years. This extension option is also provided for in Article 458 of the Capital Requirements Regulation. The measure will be in effect with the extension until December 1, 2024. DNB applies a risk weight floor measure on the mortgage loan portfolios of IRB banks. For each exposure, a 12% risk weight is assigned  to the portion of the loan not exceeding 55% of the collateral’s market value, and a 45% risk weight is assigned to the remaining portion of the loan.</t>
  </si>
  <si>
    <t>SyRB will be increased to 1% from 01.04.2024.</t>
  </si>
  <si>
    <t xml:space="preserve">The buffer rate will further increase to 1.5% as of 31.03.2024. </t>
  </si>
  <si>
    <t xml:space="preserve">The Bank Centrali ta' Malta decided to apply a new sectoral systemic risk buffer rate of 1.5%, which is phased in with a rate of 1% as of 30/09/2023. The sSyRB applies to domestic RRE mortgages to natural persons secured by domestic RRE and excludes other forms of exposures which are secured by RRE but are not RRE mortgages. </t>
  </si>
  <si>
    <t>SyRB: For banks not using the Advanced IRB Approach, the phasing-in period is prolonged by one year. Thus, the systemic risk buffer of 4.5 percent shall apply from 31 December 2023 for these banks. Until then these banks are subject to a SyRB of 3% for all exposures. 
https://www.regjeringen.no/en/aktuelt/banks-capital-requirements-unchanged/id2951593/</t>
  </si>
  <si>
    <t>5%-8%</t>
  </si>
  <si>
    <t>10 banks: 
0.25%-2%</t>
  </si>
  <si>
    <t>CCyB will be increased to 2.5% from 15.03.2024.</t>
  </si>
  <si>
    <t>CCyB will be increased  to 2% from 31.05.2024. O-SII buffer rates will be adjusted for five institutions by 31.05.2024.</t>
  </si>
  <si>
    <t>4 banks: 
1%-2%</t>
  </si>
  <si>
    <t>4.5%-8.5%</t>
  </si>
  <si>
    <t>Saxo Bank A/S</t>
  </si>
  <si>
    <t>9 banks: 
1%-3%</t>
  </si>
  <si>
    <t>Extended period of application until 30/09/2025 (initial period of two years was extended in 2021 and in 2023)</t>
  </si>
  <si>
    <t>Exim Banca Românească S.A.</t>
  </si>
  <si>
    <t xml:space="preserve">529900ICA8XQYGIKR372 </t>
  </si>
  <si>
    <t>PQOH26KWDF7CG10L6792</t>
  </si>
  <si>
    <t xml:space="preserve">529900SXEWPJ1MRRX537 </t>
  </si>
  <si>
    <t xml:space="preserve">9ZHRYM6F437SQJ6OUG95 </t>
  </si>
  <si>
    <t xml:space="preserve">I6SS27Q1Q3385V753S50 </t>
  </si>
  <si>
    <t>D1HEB8VEU6D9M8ZUXG17</t>
  </si>
  <si>
    <t xml:space="preserve">5493007BWYDPQZLZ0Y27 </t>
  </si>
  <si>
    <t xml:space="preserve">NS54DT27LJMDYN1YFP35 </t>
  </si>
  <si>
    <t>0W5QHUNYV4W7GJO62R27</t>
  </si>
  <si>
    <t xml:space="preserve">529900BI5KIGX6YLX375 </t>
  </si>
  <si>
    <t xml:space="preserve">529900GPOO9ISPD1EE83 </t>
  </si>
  <si>
    <t xml:space="preserve">549300HUKIA1IZQHFZ83 </t>
  </si>
  <si>
    <t>529900UKZBMDBDZIXD62</t>
  </si>
  <si>
    <t>529900D4CD6DIB3CI904</t>
  </si>
  <si>
    <t xml:space="preserve">LEI code </t>
  </si>
  <si>
    <t>549300DYPOFMXOR7XM56</t>
  </si>
  <si>
    <t>5493008QOCP58OLEN998</t>
  </si>
  <si>
    <t>KGCEPHLVVKVRZYO1T647</t>
  </si>
  <si>
    <t>A5GWLFH3KM7YV2SFQL84</t>
  </si>
  <si>
    <t>549300IQZVZ949N37S44</t>
  </si>
  <si>
    <t>JLS56RAMYQZECFUF2G44</t>
  </si>
  <si>
    <t>213800X3Q9LSAKRUWY91</t>
  </si>
  <si>
    <t>MMYX0N4ZEZ13Z4XCG897</t>
  </si>
  <si>
    <t>5299002142DS5ONT5540</t>
  </si>
  <si>
    <t>5299000PCY1EP8QJFV48</t>
  </si>
  <si>
    <t>549300IRGNL8Q3O8Y413</t>
  </si>
  <si>
    <t>529900GEH0DAUTAXUA94</t>
  </si>
  <si>
    <t>549300UY81ESCZJ0GR95</t>
  </si>
  <si>
    <t>549300Z7V2WOFIMUEK50</t>
  </si>
  <si>
    <t>549300A2F46GR0UOM390</t>
  </si>
  <si>
    <t>529900D5G4V6THXC5P79</t>
  </si>
  <si>
    <t>RG3IZJKPYQ4H6IQPIC08</t>
  </si>
  <si>
    <t>5299005UJX6K7BQKV086</t>
  </si>
  <si>
    <t>549300ZHFZ4CSK7VS460</t>
  </si>
  <si>
    <t>529900I1UZV70CZRAU55</t>
  </si>
  <si>
    <t>PRNXTNXHBI0TSY1V8P17</t>
  </si>
  <si>
    <t>529900VS0F7BA91P4I60</t>
  </si>
  <si>
    <t>PQ0RAP85KK9Z75ONZW93</t>
  </si>
  <si>
    <t>5493004KSNEM4U7L8714</t>
  </si>
  <si>
    <t>CXUHEGU3MADZ2CEV7C11</t>
  </si>
  <si>
    <t>549300VB6UM9TUOCYW67</t>
  </si>
  <si>
    <t>549300ND1MQ8SNNYMJ22</t>
  </si>
  <si>
    <t>213800JD2L89GGG7LF07</t>
  </si>
  <si>
    <t>549300PHQZ4HL15HH975</t>
  </si>
  <si>
    <t>529900GJOSVHI055QR67</t>
  </si>
  <si>
    <t>529900HEKOENJHPNN480</t>
  </si>
  <si>
    <t>529900ODI3047E2LIV03</t>
  </si>
  <si>
    <t>7437003B5WFBOIEFY714</t>
  </si>
  <si>
    <t>R0MUWSFPU8MPRO8K5P83</t>
  </si>
  <si>
    <t>FR9695005MSX1OYEMGDF</t>
  </si>
  <si>
    <t>9695000CG7B84NLR5984</t>
  </si>
  <si>
    <t>FR969500TJ5KRTCJQWXH</t>
  </si>
  <si>
    <t>F0HUI1NY1AZMJMD8LP67</t>
  </si>
  <si>
    <t>96950066U5XAAIRCPA78</t>
  </si>
  <si>
    <t>O2RNE8IBXP4R0TD8PU41</t>
  </si>
  <si>
    <t xml:space="preserve">VDYMYTQGZZ6DU0912C88 </t>
  </si>
  <si>
    <t>851WYGNLUQLFZBSYGB56</t>
  </si>
  <si>
    <t xml:space="preserve">529900HNOAA1KXQJUQ27 </t>
  </si>
  <si>
    <t xml:space="preserve">0W2PZJM8XOY22M4GG883 </t>
  </si>
  <si>
    <t>7LTWFZYICNSX8D621K86</t>
  </si>
  <si>
    <t>8IBZUGJ7JPLH368JE346</t>
  </si>
  <si>
    <t>3KXUNHVVQFIJN6RHLO76</t>
  </si>
  <si>
    <t xml:space="preserve">B81CK4ESI35472RHJ606 </t>
  </si>
  <si>
    <t xml:space="preserve">DIZES5CFO5K3I5R58746 </t>
  </si>
  <si>
    <t xml:space="preserve">DSNHHQ2B9X5N6OUJ1236 </t>
  </si>
  <si>
    <t>2ZCNRR8UK83OBTEK2170</t>
  </si>
  <si>
    <t xml:space="preserve">549300C9KPZR0VZ16R05 </t>
  </si>
  <si>
    <t xml:space="preserve">549300ZK53CNGEEI6A29 </t>
  </si>
  <si>
    <t>5299009N55YRQC69CN08</t>
  </si>
  <si>
    <t>JEUVK5RWVJEN8W0C9M24</t>
  </si>
  <si>
    <t>5UMCZOEYKCVFAW8ZLO05</t>
  </si>
  <si>
    <t>M6AD1Y1KW32H8THQ6F76</t>
  </si>
  <si>
    <t>635400AKJBGNS5WNQL34</t>
  </si>
  <si>
    <t>2G5BKIC2CB69PRJH1W31</t>
  </si>
  <si>
    <t>635400C8EK6DRI12LJ39</t>
  </si>
  <si>
    <t>EQYXK86SF381Q21S3020</t>
  </si>
  <si>
    <t xml:space="preserve">2W8N8UU78PMDQKZENC08 </t>
  </si>
  <si>
    <t>549300TRUWO2CD2G5692</t>
  </si>
  <si>
    <t xml:space="preserve">815600E4E6DCD2D25E30 </t>
  </si>
  <si>
    <t>54930080G2M7EJ097A27</t>
  </si>
  <si>
    <t>549300YW95G1VBBGGV07</t>
  </si>
  <si>
    <t>2138009Y59EAR7H1UO97</t>
  </si>
  <si>
    <t>2138007F5HA5FFJROB80</t>
  </si>
  <si>
    <t>9845006C7B5CC707X660</t>
  </si>
  <si>
    <t>549300SBPFE9JX7N8J82</t>
  </si>
  <si>
    <t>549300TK038P6EV4YU51</t>
  </si>
  <si>
    <t>485100NUOK3CEDCUTW40</t>
  </si>
  <si>
    <t>549300GH3DFCXVNBHE59</t>
  </si>
  <si>
    <t>UAIAINAJ28P30E5GWE37</t>
  </si>
  <si>
    <t>9CZ7TVMR36CYD5TZBS50</t>
  </si>
  <si>
    <t>R7CQUF1DQM73HUTV1078</t>
  </si>
  <si>
    <t>549300OL514RA0SXJJ44</t>
  </si>
  <si>
    <t>TPS0Q8GFSZF45ZZFL873</t>
  </si>
  <si>
    <t>529900RWC8ZYB066JF16</t>
  </si>
  <si>
    <t>549300X34UUBDEUL1Z91</t>
  </si>
  <si>
    <t>213800A1O379I6DMCU10</t>
  </si>
  <si>
    <t>213800TC9PZRBHMJW403</t>
  </si>
  <si>
    <t>BFXS5XCH7N0Y05NIXW11</t>
  </si>
  <si>
    <t>529900GGYMNGRQTDOO93</t>
  </si>
  <si>
    <t>DG3RU1DBUFHT4ZF9WN62</t>
  </si>
  <si>
    <t>3TK20IVIUJ8J3ZU0QE75</t>
  </si>
  <si>
    <t>724500A1FNICHSDF2I11</t>
  </si>
  <si>
    <t>3DM5DPGI3W6OU6GJ4N92</t>
  </si>
  <si>
    <t xml:space="preserve">JU1U6S0DG9YLT7N8ZV32 </t>
  </si>
  <si>
    <t>5493005RLLC1P7VSVC58</t>
  </si>
  <si>
    <t xml:space="preserve">2138004FIUXU3B2MR537 </t>
  </si>
  <si>
    <t xml:space="preserve">TO822O0VT80V06K0FH57 </t>
  </si>
  <si>
    <t>529900H2MBEC07BLTB26</t>
  </si>
  <si>
    <t>222100K6QL2V4MLHWQ08</t>
  </si>
  <si>
    <t>315700PLTAXHBHZP5J0 2</t>
  </si>
  <si>
    <t>315700K45LRKNGMUIW 27</t>
  </si>
  <si>
    <t xml:space="preserve">549300S2T3FWVVXWJI 89 </t>
  </si>
  <si>
    <t>3157002JBFAI478MD587</t>
  </si>
  <si>
    <t xml:space="preserve">549300JB1P61FUTPEZ7 5 </t>
  </si>
  <si>
    <t>52990096Q5LMCH1WU4 62</t>
  </si>
  <si>
    <t>549300J0GSZ83GTKBZ89</t>
  </si>
  <si>
    <t>5493001BABFV7P27OW30</t>
  </si>
  <si>
    <t>549300BZ3GKOJ13V6F87</t>
  </si>
  <si>
    <t>549300H7CCQ6BSQBGG72</t>
  </si>
  <si>
    <t>549300ECJDDLOVWWL932</t>
  </si>
  <si>
    <t>549300O2UN9JLME31F08</t>
  </si>
  <si>
    <t>K8MS7FD7N5Z2WQ51AZ71</t>
  </si>
  <si>
    <t xml:space="preserve">SI5RG2M0WQQLZCXKRM20 </t>
  </si>
  <si>
    <t>5493006QMFDDMYWIAM13</t>
  </si>
  <si>
    <t>7CUNS533WID6K7DGFI87</t>
  </si>
  <si>
    <t>CCyB will be increased to 0.5% from 01.04.2024 and 1% from 01.10.2024.</t>
  </si>
  <si>
    <t>France</t>
  </si>
  <si>
    <t>A new sectoral systemic risk buffer is set. The sSyRB is 3% and covers exposures of seven systemically important institution to highly indebted non-financial cooperations.</t>
  </si>
  <si>
    <t>9KOGW2C2FCIOJQ7FF485</t>
  </si>
  <si>
    <t>Q5BP2UEQ48R75BOTCB92</t>
  </si>
  <si>
    <t>IYKCAVNFR8QGF00HV840</t>
  </si>
  <si>
    <t>31570014BNQ1Q99CNQ35</t>
  </si>
  <si>
    <t>KR6LSKV3BTSJRD41IF75</t>
  </si>
  <si>
    <t>Danske Bank A/S</t>
  </si>
  <si>
    <t>549300D6BJ7XOO03RR69</t>
  </si>
  <si>
    <t>MAES062Z21O4RZ2U7M96</t>
  </si>
  <si>
    <t>529900PR2ELW8QI1B775</t>
  </si>
  <si>
    <t>3M5E1GQGKL17HI6CPN30</t>
  </si>
  <si>
    <t>52990080NNXXLC14OC65</t>
  </si>
  <si>
    <t>LIU16F6VZJSD6UKHD557</t>
  </si>
  <si>
    <t>GP5DT10VX1QRQUKVBK64</t>
  </si>
  <si>
    <t>549300DHT635Q5P8J715</t>
  </si>
  <si>
    <t>549300TL5406IC1XKD09</t>
  </si>
  <si>
    <t>549300MSY5NIVC0BME80</t>
  </si>
  <si>
    <t>549300XWJHRKLHU2PS28</t>
  </si>
  <si>
    <t>KFUXYFTU2LHQFQZDQG45</t>
  </si>
  <si>
    <t>3H0Q3U74FVFED2SHZT16</t>
  </si>
  <si>
    <t>529900W3MOO00A18X956</t>
  </si>
  <si>
    <t>5493001U1K6M7JOL5W45</t>
  </si>
  <si>
    <t>Y28RT6GGYJ696PMW8T44</t>
  </si>
  <si>
    <t>MBH Bank</t>
  </si>
  <si>
    <t>RIL4VBPDB0M7Z3KXSF19</t>
  </si>
  <si>
    <t>549300PZMFIQR79Q0T97</t>
  </si>
  <si>
    <t>549300TLZPT6JELDWM92</t>
  </si>
  <si>
    <t>254900WR3I1Z9NPC7D84</t>
  </si>
  <si>
    <t>549300JPBA4VMG3A6682</t>
  </si>
  <si>
    <t>967600ZISRIPDC9ERJ93</t>
  </si>
  <si>
    <t>254900H6IYQMB9RAU056</t>
  </si>
  <si>
    <t>9676003QL0SA69DLD253</t>
  </si>
  <si>
    <t>967600OER0PGHRKQTB65</t>
  </si>
  <si>
    <t>529900OE1FOAM50XLP72</t>
  </si>
  <si>
    <t>5493009EIBTCB1X12G89</t>
  </si>
  <si>
    <t>MI3TLH1I0D58ORE24Q14</t>
  </si>
  <si>
    <t>LGT Bank AG (LGT Group)</t>
  </si>
  <si>
    <t>549300GKFG0RYRRQ1414</t>
  </si>
  <si>
    <t>I7ETN0QQO2AHZZGHJ389</t>
  </si>
  <si>
    <t>549300TTWFTM3HRP0618</t>
  </si>
  <si>
    <t>NMH2KF074RKAGTH4CM63</t>
  </si>
  <si>
    <t>XLEZHWWOI4HFQDGL4793</t>
  </si>
  <si>
    <t>259400DZXF7UJKK2AY35</t>
  </si>
  <si>
    <t>BB3BGO3LCED63R8R9R41</t>
  </si>
  <si>
    <t>259400LGXW3K0GDAG361</t>
  </si>
  <si>
    <t>259400YLRTOBISHBVX41</t>
  </si>
  <si>
    <t>P4GTT6GF1W40CVIMFR43</t>
  </si>
  <si>
    <t>259400P9KF07OP2K5P83</t>
  </si>
  <si>
    <t>259400OFDZ9KPZEO8K78</t>
  </si>
  <si>
    <t>529900TKT32Z5LP7XF90</t>
  </si>
  <si>
    <t>549300ORLU6LN5YD8X90</t>
  </si>
  <si>
    <t>549300RG3H390KEL8896</t>
  </si>
  <si>
    <t>5493008QRHH0XCLJ4238</t>
  </si>
  <si>
    <t>2138008AVF4W7FMW8W87</t>
  </si>
  <si>
    <t>549300UZRCTIM0HREY46</t>
  </si>
  <si>
    <t>549300RFKNCOX56F8591</t>
  </si>
  <si>
    <t>5493003BDYD5VPGUQS04</t>
  </si>
  <si>
    <t>529900HO7D9PZWCL4924</t>
  </si>
  <si>
    <t>549300Y0HU846VCZER04</t>
  </si>
  <si>
    <t>635400F6HLXKXNJJX605</t>
  </si>
  <si>
    <t>549300CGLRBLXD8PLZ18</t>
  </si>
  <si>
    <t>315700WKDD4ZSRL7HW38</t>
  </si>
  <si>
    <t>54930017QGBKEZSPKH30</t>
  </si>
  <si>
    <t>54930034L83M3E7JWI25</t>
  </si>
  <si>
    <t>5299003TM0P7W8DNUF61</t>
  </si>
  <si>
    <t>549300UH7FDPRNBABQ46</t>
  </si>
  <si>
    <t>529900XIGDAMPGRLP324</t>
  </si>
  <si>
    <t>5299006OMGUYDLEXQ337</t>
  </si>
  <si>
    <t>315700BEHT3NJAG8RX82</t>
  </si>
  <si>
    <t>3157006K4C7PJT790450</t>
  </si>
  <si>
    <t>5493000K2HPWIF6MFO29</t>
  </si>
  <si>
    <t>F3JS33DEI6XQ4ZBPTN86</t>
  </si>
  <si>
    <t>NHBDILHZTYCNBV5UYZ31</t>
  </si>
  <si>
    <t>M312WZV08Y7LYUC71685</t>
  </si>
  <si>
    <t>3 banks:
1%-2%</t>
  </si>
  <si>
    <t xml:space="preserve">Sparebank 1 SR-Bank ASA </t>
  </si>
  <si>
    <t>549300Q3OIWRHQUQM052</t>
  </si>
  <si>
    <t>O-SII fully loaded on 30.09.2024</t>
  </si>
  <si>
    <t>O-SII fully loaded on 31.12.2024</t>
  </si>
  <si>
    <t>O-SII will be fully loaded for one institution on 31.12.2024</t>
  </si>
  <si>
    <t>Finansinspektionen has decided that a credit institution-specific minimum level of 25% for the average risk weight on Swedish housing loans is applicable to credit institutions that have adopted the Internal
Ratings Based Approach.</t>
  </si>
  <si>
    <t xml:space="preserve">
Finansinspektionen has decided that a credit institution-specific minimum level of 25% average risk weight for corporate exposures secured by residential properties and of 35% for corporate exposures secured by commercial properties is applicable to credit institutions that have adopted the Internal Ratings Based Approach.</t>
  </si>
  <si>
    <t>It replaces an earlier measure concerning risk weights. Starting from 01.04.2024 the applicable sSyRB rate is adjusted to 6%.</t>
  </si>
  <si>
    <t xml:space="preserve">CCyB will be increased to 1.0% from 02.06.2024. O-SII buffer rates fully loaded for two institutions by 01.01.2025. </t>
  </si>
  <si>
    <t>CCyB will be increased to 1.5% from 07.06.2024.</t>
  </si>
  <si>
    <t>CCyB will be increased to 1% from 31.12.2024.</t>
  </si>
  <si>
    <t>CCyB will be increasd to  0.5% from 18.12.2024 and to 1.0% from 18.06.2025.</t>
  </si>
  <si>
    <t xml:space="preserve"> Banco de Portugal has introduced a 4% sectoral systemic risk buffer. It will be applicable to institutions using the internal ratings-based (IRB) approach, on the risk exposure amount of all retail exposures to natural persons secured by residential real estate located in Portugal. </t>
  </si>
  <si>
    <t xml:space="preserve">CRR Article 124(2) </t>
  </si>
  <si>
    <t>Combined buffer requirements as of 05 January 2024</t>
  </si>
  <si>
    <t>UI802FYJ52XDB7N4KN18</t>
  </si>
  <si>
    <t>Gruppo bancario Banca Nazionale del Lavoro</t>
  </si>
  <si>
    <t>NNVPP80YIZGEY2314M97</t>
  </si>
  <si>
    <t>Gruppo bancario cooperativo ICCREA</t>
  </si>
  <si>
    <t>PSNL19R2RXX5U3QWHI44</t>
  </si>
  <si>
    <t>Gruppo bancario Mediobanca</t>
  </si>
  <si>
    <t>N747OI7JINV7RUUH6190</t>
  </si>
  <si>
    <t>Gruppo BPER Banca</t>
  </si>
  <si>
    <t>O-SII fully loaded by 01.07.2024</t>
  </si>
  <si>
    <t>13 banks: 
0.5%-1%</t>
  </si>
  <si>
    <t>Latvijas Banka recalibrated risk weight requirement under the standardised approach for exposures fully and completely secured by mortgages on commercial immovable property from 100% to 80%. The measure will become effective on 30 June 2024.</t>
  </si>
  <si>
    <t>The Finansdepartementet decided to extend the existing risk weight floor targeting asset bubbles in the residential real estate sector pursuant to Article 458 (10) of the CRR. A floor of 20% risk weights for Norwegian residential real estate exposures has been set. Should the exposure-weighted average risk weight be lower than the floor, the total risk-weighted assets should be increased correspondingly.</t>
  </si>
  <si>
    <t xml:space="preserve">Minister Finansów has decided to reduce the risk weights for foreign currency housing loans from 150% to: 50%, 75% or 100% depending on if loan-loss provisions and write-offs or adjustments amount to at least 35%, 28%, or 20% of the gross exposure. </t>
  </si>
  <si>
    <t>In September 2023, the measure was extended for another 24 months.</t>
  </si>
  <si>
    <t>CCyB will be increased to  to 1.5% from 30.06.2024.</t>
  </si>
  <si>
    <t>15 banks: 
0.25%-2%</t>
  </si>
  <si>
    <t>Kreditanstalt für Wiederaufbau</t>
  </si>
  <si>
    <t>NRW.BANK</t>
  </si>
  <si>
    <t>549300GDPG70E3MBBU98</t>
  </si>
  <si>
    <t>52990002O5KK6XOGJ020</t>
  </si>
  <si>
    <t>2.5%-3.75%</t>
  </si>
  <si>
    <t>Banka Slovenije has decided to recalibrate the sectoral systemic risk buffer for retail exposures to natural persons secured by residential property from 1% to 0.5%. The sectoral risk buffer for tail exposures to natural personsthat are not secured by residential property will remain at 0.5%</t>
  </si>
  <si>
    <t>Steiermärkische Bank und Sparkassen AG</t>
  </si>
  <si>
    <t>549300DVPJYGNF2P7B03</t>
  </si>
  <si>
    <t xml:space="preserve"> The same O-SII capital buffer applied to the parent institution LSF Nani Investments S.à r.l. also at the sub-consolidated level of Novo Banco, S.A. as of 01.07.2025.</t>
  </si>
  <si>
    <r>
      <rPr>
        <b/>
        <sz val="11"/>
        <color rgb="FF000000"/>
        <rFont val="Calibri"/>
        <family val="2"/>
        <scheme val="minor"/>
      </rPr>
      <t xml:space="preserve">
Notes to the table: </t>
    </r>
    <r>
      <rPr>
        <sz val="11"/>
        <color rgb="FF000000"/>
        <rFont val="Calibri"/>
        <family val="2"/>
        <scheme val="minor"/>
      </rPr>
      <t xml:space="preserve">
The table includes macroprudential measures implemented for supervised banks and includes at the individual bank-level all banks subject to individual buffers (G-SII, O-SII, and country-level SyRB). 
1) The ECB is not notified of the CCoB, but it is included in the table to calculate the combined buffer requirements. The web links point to the places where each NDA publishes new measures. Since the table shows implemented rates, the rates in the web links may differ if they refer to announced rates.                                                                                                                                                                                                                                                                                                2) The reported rate is the rate applied to domestic exposures located in the given country. The effective bank-specific CCyB rate can be higher or lower depending on the portfolio composition of individual banks, as it is affected by the CCyB rates of the countries where exposures are located, see Art. 130 CRD IV and Art. 140 CRD IV. For Croatia, Luxembourg, Malta, Poland, Slovakia and Sweden certain small and medium-sized investment firms are exempted from the CCyB
3) The combined buffer requirement is calculated according to Art. 128(1)(6) CRD IV but excludes mandatory or voluntary reciprocity of foreign macroprudential measures according to recommendation ESRB/2015/2. It consists of CET1 capital and comes in addition to a minimum requirement of 8% total capital (4.5% CET1 + 1.5% AT1 + 2% T2). Pillar 2 measures are not included. The combined buffer requirement provided in the table above does not include the sectoral SyRB (sSyRB). Information on the introduced SSyRB measures in included in the tab "Other measures" instead. The minimum combined buffer requirement at country level corresponds to a bank not subject to any individual bank-level buffer (G-SII, O-SII, SyRB) – specifically, subject only to the CCoB and CCyB and country-level SyRB if applicable. The effective bank-specific rates may differ from the rates in the table, as they are affected by the rate of the country where exposures are located (CCyB, SyRB). 
4) Empty cells indicate fully phased-in buffers.                                                                                                                                                                                                                                                   5) For Addiko Bank and Volksbank Wien no SyRB applies at the individual level.                                                                                                                                                                                                                                             
6) In Bulgaria the SyRB is applied only to domestic exposures. The reported rate is the rate applied to domestic exposures; the effective bank-specific rates may differ. The SyRB is cumulated to the higher of the O-SII and G-SII buffers, in line with Art. 131(15), 133(1), (7) and (8)(c) CRD IV, as amended by CRD V.
                                                      </t>
    </r>
  </si>
  <si>
    <t>9.5%-11.5%</t>
  </si>
  <si>
    <t>9 banks:
3%</t>
  </si>
  <si>
    <t>4 banks: 
1%-1.25%</t>
  </si>
  <si>
    <t>7 banks: 
0.5%-2%</t>
  </si>
  <si>
    <t>CCyB will be increased to 0.5% from 1 July 2024. 
The MNB decided to reactivate the SyRB for CRE exposures from 1 July 2024. The final bank-specific rates will be defined in May 2024 based on March 2024 data.</t>
  </si>
  <si>
    <t>The SyRB for the single entity level it is 0.5%.</t>
  </si>
  <si>
    <t>2.5%-4%</t>
  </si>
  <si>
    <t>7.5%-8.5%</t>
  </si>
  <si>
    <t>5%-7.5%</t>
  </si>
  <si>
    <t>3%-4.875%</t>
  </si>
  <si>
    <t>4.5%-7%</t>
  </si>
  <si>
    <t>4%-6%</t>
  </si>
  <si>
    <t>2.5%-5%</t>
  </si>
  <si>
    <t>3.5%-5%</t>
  </si>
  <si>
    <t>3.25%-5.25%</t>
  </si>
  <si>
    <r>
      <t>3.5%-5</t>
    </r>
    <r>
      <rPr>
        <b/>
        <sz val="11"/>
        <rFont val="Calibri"/>
        <family val="2"/>
        <scheme val="minor"/>
      </rPr>
      <t>%</t>
    </r>
  </si>
  <si>
    <t>Citibank  Europe PLC</t>
  </si>
  <si>
    <t xml:space="preserve">N1FBEDJ5J41VKZLO2475 </t>
  </si>
  <si>
    <t xml:space="preserve">Permanent TSB Group Holdings plc </t>
  </si>
  <si>
    <t>635400DTNHVYGZODKQ93</t>
  </si>
  <si>
    <t xml:space="preserve">A buffer of 0.50% will apply from 1 January 2025. </t>
  </si>
  <si>
    <t>6 banks:                              0%-1.5%</t>
  </si>
  <si>
    <t>7 banks: 
0.125%-1.5%</t>
  </si>
  <si>
    <r>
      <rPr>
        <b/>
        <sz val="11"/>
        <rFont val="Calibri"/>
        <family val="2"/>
        <scheme val="minor"/>
      </rPr>
      <t>2.5%</t>
    </r>
    <r>
      <rPr>
        <b/>
        <sz val="11"/>
        <color theme="1"/>
        <rFont val="Calibri"/>
        <family val="2"/>
        <scheme val="minor"/>
      </rPr>
      <t>-4.5%</t>
    </r>
  </si>
  <si>
    <t>3.5%-5.5%</t>
  </si>
  <si>
    <t>3%-4%</t>
  </si>
  <si>
    <t>4 banks: 
0.375%-2%</t>
  </si>
  <si>
    <t>2.5%-4.5%</t>
  </si>
  <si>
    <t>3.5%-6%</t>
  </si>
  <si>
    <t>2.5%-3.5%</t>
  </si>
  <si>
    <t xml:space="preserve">4%-6% </t>
  </si>
  <si>
    <t xml:space="preserve">3%-4.25% </t>
  </si>
  <si>
    <t>4 banks: 
0.25%-1.25%</t>
  </si>
  <si>
    <t>6 banks:
0.5%-1%</t>
  </si>
  <si>
    <t>10 banks:
0.25%-1.75%</t>
  </si>
  <si>
    <t>5 banks: 
0.25%-1.875%</t>
  </si>
  <si>
    <t>5 banks: 
0.5%-1%</t>
  </si>
  <si>
    <t>4 banks: 
1%</t>
  </si>
  <si>
    <t>2.5% - 4.5%</t>
  </si>
  <si>
    <t>7 banks:
0.25%-2.5%</t>
  </si>
  <si>
    <t>4.5%-9.5%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</si>
</sst>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0%"/>
  </numFmts>
  <fonts count="3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2"/>
      <color rgb="FF000000"/>
      <name val="Calibri"/>
      <family val="2"/>
      <scheme val="minor"/>
    </font>
    <font>
      <b/>
      <sz val="12"/>
      <color rgb="FFFF0000"/>
      <name val="Calibri"/>
      <family val="2"/>
      <scheme val="minor"/>
    </font>
    <font>
      <sz val="11"/>
      <color rgb="FF0000FF"/>
      <name val="Calibri"/>
      <family val="2"/>
      <scheme val="minor"/>
    </font>
    <font>
      <b/>
      <sz val="11"/>
      <name val="Calibri"/>
      <family val="2"/>
      <scheme val="minor"/>
    </font>
    <font>
      <sz val="11"/>
      <name val="Calibri"/>
      <family val="2"/>
      <scheme val="minor"/>
    </font>
    <font>
      <u/>
      <sz val="11"/>
      <color theme="10"/>
      <name val="Calibri"/>
      <family val="2"/>
      <scheme val="minor"/>
    </font>
    <font>
      <sz val="11"/>
      <color theme="10"/>
      <name val="Calibri"/>
      <family val="2"/>
      <scheme val="minor"/>
    </font>
    <font>
      <i/>
      <sz val="11"/>
      <color theme="1" tint="0.34998626667073579"/>
      <name val="Calibri"/>
      <family val="2"/>
      <scheme val="minor"/>
    </font>
    <font>
      <b/>
      <sz val="11"/>
      <color theme="10"/>
      <name val="Calibri"/>
      <family val="2"/>
      <scheme val="minor"/>
    </font>
    <font>
      <b/>
      <sz val="11"/>
      <color rgb="FF0000FF"/>
      <name val="Calibri"/>
      <family val="2"/>
      <scheme val="minor"/>
    </font>
    <font>
      <sz val="11"/>
      <color rgb="FF000000"/>
      <name val="Calibri"/>
      <family val="2"/>
      <scheme val="minor"/>
    </font>
    <font>
      <b/>
      <sz val="11"/>
      <color rgb="FF000000"/>
      <name val="Calibri"/>
      <family val="2"/>
      <scheme val="minor"/>
    </font>
    <font>
      <u/>
      <sz val="11"/>
      <color theme="10"/>
      <name val="Calibri"/>
      <family val="2"/>
    </font>
    <font>
      <sz val="10"/>
      <color indexed="8"/>
      <name val="Arial"/>
      <family val="2"/>
      <charset val="238"/>
    </font>
    <font>
      <sz val="10"/>
      <name val="Arial"/>
      <family val="2"/>
    </font>
    <font>
      <sz val="11"/>
      <color theme="1"/>
      <name val="Calibri"/>
      <family val="2"/>
      <charset val="186"/>
      <scheme val="minor"/>
    </font>
    <font>
      <sz val="11"/>
      <color rgb="FF000000"/>
      <name val="Calibri"/>
      <family val="2"/>
    </font>
    <font>
      <sz val="11"/>
      <name val="Calibri"/>
      <family val="2"/>
    </font>
    <font>
      <b/>
      <sz val="14"/>
      <name val="Arial"/>
      <family val="2"/>
    </font>
    <font>
      <b/>
      <sz val="10"/>
      <name val="Arial"/>
      <family val="2"/>
    </font>
    <font>
      <sz val="8"/>
      <name val="Arial"/>
      <family val="2"/>
    </font>
    <font>
      <b/>
      <sz val="10"/>
      <color indexed="23"/>
      <name val="Lucida Console"/>
      <family val="3"/>
    </font>
    <font>
      <sz val="10"/>
      <color indexed="9"/>
      <name val="Arial"/>
      <family val="2"/>
    </font>
    <font>
      <b/>
      <i/>
      <sz val="10"/>
      <color indexed="10"/>
      <name val="Arial"/>
      <family val="2"/>
    </font>
    <font>
      <b/>
      <i/>
      <sz val="10"/>
      <color indexed="63"/>
      <name val="Arial"/>
      <family val="2"/>
    </font>
    <font>
      <sz val="10"/>
      <color indexed="8"/>
      <name val="Arial"/>
      <family val="2"/>
    </font>
    <font>
      <b/>
      <sz val="10"/>
      <color indexed="9"/>
      <name val="arial"/>
      <family val="2"/>
    </font>
    <font>
      <sz val="11"/>
      <color theme="1" tint="0.34998626667073579"/>
      <name val="Calibri"/>
      <family val="2"/>
      <scheme val="minor"/>
    </font>
    <font>
      <b/>
      <sz val="14"/>
      <name val="Calibri"/>
      <family val="2"/>
      <scheme val="minor"/>
    </font>
    <font>
      <sz val="1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C5D9F1"/>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
      <patternFill patternType="solid">
        <fgColor indexed="57"/>
        <bgColor indexed="64"/>
      </patternFill>
    </fill>
    <fill>
      <patternFill patternType="solid">
        <fgColor indexed="56"/>
        <bgColor indexed="64"/>
      </patternFill>
    </fill>
    <fill>
      <patternFill patternType="solid">
        <fgColor indexed="9"/>
        <bgColor indexed="64"/>
      </patternFill>
    </fill>
    <fill>
      <patternFill patternType="solid">
        <fgColor indexed="8"/>
        <bgColor indexed="64"/>
      </patternFill>
    </fill>
  </fills>
  <borders count="43">
    <border>
      <left/>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1"/>
      </left>
      <right/>
      <top/>
      <bottom/>
      <diagonal/>
    </border>
    <border>
      <left style="medium">
        <color indexed="60"/>
      </left>
      <right/>
      <top/>
      <bottom/>
      <diagonal/>
    </border>
    <border>
      <left style="medium">
        <color indexed="59"/>
      </left>
      <right/>
      <top/>
      <bottom/>
      <diagonal/>
    </border>
    <border>
      <left style="medium">
        <color indexed="61"/>
      </left>
      <right style="medium">
        <color indexed="61"/>
      </right>
      <top style="medium">
        <color indexed="61"/>
      </top>
      <bottom style="medium">
        <color indexed="61"/>
      </bottom>
      <diagonal/>
    </border>
    <border>
      <left style="medium">
        <color indexed="60"/>
      </left>
      <right style="medium">
        <color indexed="60"/>
      </right>
      <top style="medium">
        <color indexed="60"/>
      </top>
      <bottom style="medium">
        <color indexed="60"/>
      </bottom>
      <diagonal/>
    </border>
    <border>
      <left style="medium">
        <color indexed="59"/>
      </left>
      <right style="medium">
        <color indexed="59"/>
      </right>
      <top style="medium">
        <color indexed="59"/>
      </top>
      <bottom style="medium">
        <color indexed="59"/>
      </bottom>
      <diagonal/>
    </border>
    <border>
      <left/>
      <right/>
      <top/>
      <bottom style="medium">
        <color indexed="8"/>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thin">
        <color indexed="64"/>
      </top>
      <bottom/>
      <diagonal/>
    </border>
    <border>
      <left/>
      <right/>
      <top/>
      <bottom style="hair">
        <color indexed="64"/>
      </bottom>
      <diagonal/>
    </border>
    <border>
      <left style="hair">
        <color indexed="64"/>
      </left>
      <right style="thin">
        <color indexed="64"/>
      </right>
      <top/>
      <bottom/>
      <diagonal/>
    </border>
  </borders>
  <cellStyleXfs count="4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8" fillId="0" borderId="0"/>
    <xf numFmtId="0" fontId="19" fillId="0" borderId="0"/>
    <xf numFmtId="0" fontId="20" fillId="0" borderId="0"/>
    <xf numFmtId="0" fontId="21" fillId="0" borderId="0"/>
    <xf numFmtId="0" fontId="22" fillId="0" borderId="0"/>
    <xf numFmtId="0" fontId="19" fillId="0" borderId="0"/>
    <xf numFmtId="0" fontId="19" fillId="0" borderId="0"/>
    <xf numFmtId="0" fontId="21" fillId="0" borderId="0"/>
    <xf numFmtId="0" fontId="19" fillId="0" borderId="0"/>
    <xf numFmtId="0" fontId="19" fillId="0" borderId="0"/>
    <xf numFmtId="0" fontId="22" fillId="0" borderId="0"/>
    <xf numFmtId="0" fontId="22" fillId="0" borderId="0"/>
    <xf numFmtId="0" fontId="19" fillId="0" borderId="0"/>
    <xf numFmtId="0" fontId="19" fillId="0" borderId="0"/>
    <xf numFmtId="0" fontId="1" fillId="0" borderId="0"/>
    <xf numFmtId="0" fontId="22" fillId="0" borderId="0"/>
    <xf numFmtId="0" fontId="22" fillId="0" borderId="0"/>
    <xf numFmtId="0" fontId="22" fillId="0" borderId="0"/>
    <xf numFmtId="9" fontId="19"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5" borderId="0" applyNumberFormat="0" applyBorder="0" applyProtection="0">
      <alignment wrapText="1"/>
    </xf>
    <xf numFmtId="0" fontId="24" fillId="0" borderId="0" applyNumberFormat="0" applyFill="0" applyBorder="0" applyProtection="0">
      <alignment wrapText="1"/>
    </xf>
    <xf numFmtId="0" fontId="25" fillId="0" borderId="0" applyNumberFormat="0" applyFill="0" applyBorder="0" applyProtection="0">
      <alignment vertical="top" wrapText="1"/>
    </xf>
    <xf numFmtId="0" fontId="26" fillId="0" borderId="0" applyNumberFormat="0" applyFill="0" applyBorder="0" applyAlignment="0" applyProtection="0"/>
    <xf numFmtId="0" fontId="19" fillId="0" borderId="22" applyNumberFormat="0" applyFont="0" applyFill="0" applyAlignment="0" applyProtection="0"/>
    <xf numFmtId="0" fontId="19" fillId="0" borderId="23" applyNumberFormat="0" applyFont="0" applyFill="0" applyAlignment="0" applyProtection="0"/>
    <xf numFmtId="0" fontId="19" fillId="0" borderId="24" applyNumberFormat="0" applyFont="0" applyFill="0" applyAlignment="0" applyProtection="0"/>
    <xf numFmtId="0" fontId="27" fillId="6" borderId="25" applyNumberFormat="0" applyAlignment="0" applyProtection="0"/>
    <xf numFmtId="0" fontId="27" fillId="7" borderId="26" applyNumberFormat="0" applyAlignment="0" applyProtection="0"/>
    <xf numFmtId="0" fontId="19" fillId="8" borderId="27" applyNumberFormat="0" applyFont="0" applyAlignment="0" applyProtection="0"/>
    <xf numFmtId="0" fontId="19" fillId="9" borderId="28" applyNumberFormat="0" applyFont="0" applyAlignment="0" applyProtection="0"/>
    <xf numFmtId="0" fontId="19" fillId="10" borderId="29" applyNumberFormat="0" applyFont="0" applyAlignment="0" applyProtection="0"/>
    <xf numFmtId="0" fontId="19" fillId="11" borderId="30" applyNumberFormat="0" applyFont="0" applyAlignment="0" applyProtection="0"/>
    <xf numFmtId="0" fontId="19" fillId="12" borderId="0" applyNumberFormat="0" applyFon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13" borderId="0" applyNumberFormat="0" applyBorder="0" applyAlignment="0" applyProtection="0"/>
  </cellStyleXfs>
  <cellXfs count="249">
    <xf numFmtId="0" fontId="0" fillId="0" borderId="0" xfId="0"/>
    <xf numFmtId="0" fontId="15" fillId="0" borderId="21" xfId="0" applyFont="1" applyBorder="1" applyAlignment="1">
      <alignment vertical="top" wrapText="1"/>
    </xf>
    <xf numFmtId="0" fontId="15" fillId="0" borderId="0" xfId="0" applyFont="1" applyBorder="1" applyAlignment="1">
      <alignment vertical="top" wrapText="1"/>
    </xf>
    <xf numFmtId="164" fontId="4" fillId="0" borderId="0" xfId="0" applyNumberFormat="1" applyFont="1" applyAlignment="1"/>
    <xf numFmtId="164" fontId="0" fillId="0" borderId="0" xfId="0" applyNumberFormat="1" applyFont="1" applyBorder="1" applyAlignment="1">
      <alignment vertical="center"/>
    </xf>
    <xf numFmtId="164" fontId="0" fillId="0" borderId="0" xfId="0" applyNumberFormat="1" applyFont="1" applyAlignment="1">
      <alignment horizontal="center" vertical="center" wrapText="1"/>
    </xf>
    <xf numFmtId="164" fontId="3" fillId="0" borderId="0" xfId="2" applyNumberFormat="1" applyFont="1" applyAlignment="1">
      <alignment horizontal="center" vertical="center" wrapText="1"/>
    </xf>
    <xf numFmtId="164" fontId="0" fillId="0" borderId="0" xfId="0" applyNumberFormat="1" applyFont="1" applyAlignment="1">
      <alignment vertical="center" wrapText="1"/>
    </xf>
    <xf numFmtId="164" fontId="0" fillId="0" borderId="0" xfId="0" applyNumberFormat="1" applyFont="1" applyFill="1" applyAlignment="1">
      <alignment vertical="center" wrapText="1"/>
    </xf>
    <xf numFmtId="0" fontId="5" fillId="0" borderId="0" xfId="0" applyFont="1" applyAlignment="1">
      <alignment vertical="top"/>
    </xf>
    <xf numFmtId="164" fontId="2" fillId="0" borderId="0" xfId="0" applyNumberFormat="1" applyFont="1" applyAlignment="1">
      <alignment vertical="center" wrapText="1"/>
    </xf>
    <xf numFmtId="164" fontId="2" fillId="0" borderId="0" xfId="0" applyNumberFormat="1" applyFont="1" applyFill="1" applyAlignment="1">
      <alignment vertical="center" wrapText="1"/>
    </xf>
    <xf numFmtId="164" fontId="3" fillId="0" borderId="10" xfId="0" applyNumberFormat="1" applyFont="1" applyBorder="1" applyAlignment="1">
      <alignment horizontal="center" vertical="center" wrapText="1"/>
    </xf>
    <xf numFmtId="164" fontId="11" fillId="0" borderId="12" xfId="3" applyNumberFormat="1" applyFont="1" applyFill="1" applyBorder="1" applyAlignment="1">
      <alignment vertical="center" wrapText="1"/>
    </xf>
    <xf numFmtId="164" fontId="12" fillId="0" borderId="13" xfId="3" applyNumberFormat="1" applyFont="1" applyFill="1" applyBorder="1" applyAlignment="1">
      <alignment vertical="center" wrapText="1"/>
    </xf>
    <xf numFmtId="164" fontId="0" fillId="2" borderId="14" xfId="0" applyNumberFormat="1" applyFont="1" applyFill="1" applyBorder="1" applyAlignment="1">
      <alignment horizontal="center" vertical="center" wrapText="1"/>
    </xf>
    <xf numFmtId="164" fontId="1" fillId="0" borderId="14" xfId="2" applyNumberFormat="1" applyFont="1" applyBorder="1" applyAlignment="1">
      <alignment horizontal="center" vertical="center" wrapText="1"/>
    </xf>
    <xf numFmtId="164" fontId="1" fillId="0" borderId="14" xfId="1" applyNumberFormat="1" applyFont="1" applyBorder="1" applyAlignment="1">
      <alignment horizontal="center" vertical="center" wrapText="1"/>
    </xf>
    <xf numFmtId="164" fontId="3" fillId="0" borderId="0" xfId="1" applyNumberFormat="1" applyFont="1" applyFill="1" applyAlignment="1">
      <alignment vertical="center" wrapText="1"/>
    </xf>
    <xf numFmtId="164" fontId="3" fillId="0" borderId="0" xfId="1" applyNumberFormat="1" applyFont="1" applyFill="1" applyAlignment="1">
      <alignment horizontal="center" vertical="center" wrapText="1"/>
    </xf>
    <xf numFmtId="164" fontId="0" fillId="0" borderId="4" xfId="0" applyNumberFormat="1" applyFont="1" applyBorder="1" applyAlignment="1">
      <alignment horizontal="left" vertical="center" wrapText="1"/>
    </xf>
    <xf numFmtId="164" fontId="12" fillId="0" borderId="6" xfId="0" applyNumberFormat="1" applyFont="1" applyFill="1" applyBorder="1" applyAlignment="1">
      <alignment horizontal="left" vertical="center" wrapText="1"/>
    </xf>
    <xf numFmtId="164" fontId="0" fillId="0" borderId="6" xfId="0" applyNumberFormat="1" applyFont="1" applyBorder="1" applyAlignment="1">
      <alignment vertical="center" wrapText="1"/>
    </xf>
    <xf numFmtId="164" fontId="0" fillId="0" borderId="7" xfId="0" applyNumberFormat="1" applyFont="1" applyBorder="1" applyAlignment="1">
      <alignment vertical="center"/>
    </xf>
    <xf numFmtId="164" fontId="12" fillId="0" borderId="2" xfId="0" applyNumberFormat="1" applyFont="1" applyFill="1" applyBorder="1" applyAlignment="1">
      <alignment horizontal="left" vertical="center" wrapText="1"/>
    </xf>
    <xf numFmtId="164" fontId="0" fillId="0" borderId="4" xfId="0" applyNumberFormat="1" applyFont="1" applyFill="1" applyBorder="1" applyAlignment="1">
      <alignment horizontal="left" vertical="center" wrapText="1"/>
    </xf>
    <xf numFmtId="164" fontId="0" fillId="0" borderId="6" xfId="0" applyNumberFormat="1" applyFont="1" applyFill="1" applyBorder="1" applyAlignment="1">
      <alignment vertical="center" wrapText="1"/>
    </xf>
    <xf numFmtId="164" fontId="9" fillId="0" borderId="6" xfId="0" applyNumberFormat="1" applyFont="1" applyBorder="1" applyAlignment="1">
      <alignment vertical="center" wrapText="1"/>
    </xf>
    <xf numFmtId="164" fontId="12" fillId="0" borderId="6" xfId="0" applyNumberFormat="1" applyFont="1" applyBorder="1" applyAlignment="1">
      <alignment horizontal="left" vertical="center" wrapText="1"/>
    </xf>
    <xf numFmtId="164" fontId="0" fillId="0" borderId="1" xfId="0" applyNumberFormat="1" applyFont="1" applyFill="1" applyBorder="1" applyAlignment="1">
      <alignment horizontal="left" vertical="center" wrapText="1"/>
    </xf>
    <xf numFmtId="164" fontId="0" fillId="0" borderId="2" xfId="0" applyNumberFormat="1" applyFont="1" applyBorder="1" applyAlignment="1">
      <alignment vertical="center" wrapText="1"/>
    </xf>
    <xf numFmtId="164" fontId="11" fillId="0" borderId="19" xfId="3" applyNumberFormat="1" applyFont="1" applyFill="1" applyBorder="1" applyAlignment="1">
      <alignment horizontal="left" vertical="center" wrapText="1"/>
    </xf>
    <xf numFmtId="164" fontId="0" fillId="0" borderId="1" xfId="0" applyNumberFormat="1" applyFont="1" applyBorder="1" applyAlignment="1">
      <alignment horizontal="left" vertical="center" wrapText="1"/>
    </xf>
    <xf numFmtId="164" fontId="9" fillId="0" borderId="2" xfId="0" applyNumberFormat="1" applyFont="1" applyFill="1" applyBorder="1" applyAlignment="1">
      <alignment vertical="center" wrapText="1"/>
    </xf>
    <xf numFmtId="164" fontId="12" fillId="0" borderId="2" xfId="0" applyNumberFormat="1" applyFont="1" applyBorder="1" applyAlignment="1">
      <alignment horizontal="left" vertical="center" wrapText="1"/>
    </xf>
    <xf numFmtId="164" fontId="12" fillId="0" borderId="21" xfId="0" applyNumberFormat="1" applyFont="1" applyFill="1" applyBorder="1" applyAlignment="1">
      <alignment horizontal="left" vertical="center" wrapText="1"/>
    </xf>
    <xf numFmtId="164" fontId="0" fillId="0" borderId="0" xfId="0" applyNumberFormat="1" applyFont="1" applyAlignment="1">
      <alignment vertical="center"/>
    </xf>
    <xf numFmtId="164" fontId="0" fillId="0" borderId="4" xfId="0" applyNumberFormat="1" applyBorder="1" applyAlignment="1">
      <alignment horizontal="left" vertical="center" wrapText="1"/>
    </xf>
    <xf numFmtId="164" fontId="0" fillId="0" borderId="1" xfId="0" applyNumberFormat="1" applyBorder="1" applyAlignment="1">
      <alignment horizontal="left" vertical="center" wrapText="1"/>
    </xf>
    <xf numFmtId="164" fontId="0" fillId="0" borderId="7" xfId="0" applyNumberFormat="1" applyFont="1" applyBorder="1" applyAlignment="1">
      <alignment horizontal="left" vertical="center" wrapText="1"/>
    </xf>
    <xf numFmtId="164" fontId="12" fillId="0" borderId="6" xfId="0" applyNumberFormat="1" applyFont="1" applyFill="1" applyBorder="1" applyAlignment="1">
      <alignment horizontal="left" vertical="center"/>
    </xf>
    <xf numFmtId="164" fontId="12" fillId="2" borderId="6" xfId="0" applyNumberFormat="1" applyFont="1" applyFill="1" applyBorder="1" applyAlignment="1">
      <alignment horizontal="left" vertical="center" wrapText="1"/>
    </xf>
    <xf numFmtId="164" fontId="0" fillId="0" borderId="0" xfId="0" applyNumberFormat="1" applyAlignment="1">
      <alignment vertical="center" wrapText="1"/>
    </xf>
    <xf numFmtId="164" fontId="3" fillId="0" borderId="0" xfId="1" applyNumberFormat="1" applyAlignment="1">
      <alignment vertical="center" wrapText="1"/>
    </xf>
    <xf numFmtId="164" fontId="3" fillId="0" borderId="0" xfId="1" applyNumberFormat="1" applyAlignment="1">
      <alignment horizontal="center" vertical="center" wrapText="1"/>
    </xf>
    <xf numFmtId="0" fontId="0" fillId="0" borderId="7" xfId="0" applyBorder="1"/>
    <xf numFmtId="164" fontId="3" fillId="2" borderId="0" xfId="1" applyNumberFormat="1" applyFill="1" applyAlignment="1">
      <alignment vertical="center"/>
    </xf>
    <xf numFmtId="0" fontId="0" fillId="0" borderId="0" xfId="0" applyAlignment="1">
      <alignment vertical="center" wrapText="1"/>
    </xf>
    <xf numFmtId="164" fontId="0" fillId="0" borderId="0" xfId="1" applyNumberFormat="1" applyFont="1" applyAlignment="1">
      <alignment vertical="center" wrapText="1"/>
    </xf>
    <xf numFmtId="164" fontId="3" fillId="0" borderId="0" xfId="1" applyNumberFormat="1" applyAlignment="1">
      <alignment vertical="center"/>
    </xf>
    <xf numFmtId="164" fontId="0" fillId="0" borderId="6" xfId="0" applyNumberFormat="1" applyBorder="1" applyAlignment="1">
      <alignment vertical="center" wrapText="1"/>
    </xf>
    <xf numFmtId="164" fontId="3" fillId="0" borderId="0" xfId="1" applyNumberFormat="1" applyFill="1" applyAlignment="1">
      <alignment vertical="center" wrapText="1"/>
    </xf>
    <xf numFmtId="164" fontId="0" fillId="0" borderId="2" xfId="0" applyNumberFormat="1" applyBorder="1" applyAlignment="1">
      <alignment vertical="center" wrapText="1"/>
    </xf>
    <xf numFmtId="164" fontId="10" fillId="0" borderId="6" xfId="3" applyNumberFormat="1" applyBorder="1" applyAlignment="1">
      <alignment vertical="center" wrapText="1"/>
    </xf>
    <xf numFmtId="164" fontId="0" fillId="0" borderId="2" xfId="0" applyNumberFormat="1" applyFont="1" applyFill="1" applyBorder="1" applyAlignment="1">
      <alignment vertical="center" wrapText="1"/>
    </xf>
    <xf numFmtId="164" fontId="11" fillId="3" borderId="20" xfId="3" applyNumberFormat="1" applyFont="1" applyFill="1" applyBorder="1" applyAlignment="1">
      <alignment horizontal="left" vertical="center" wrapText="1"/>
    </xf>
    <xf numFmtId="164" fontId="12" fillId="0" borderId="21" xfId="0" applyNumberFormat="1" applyFont="1" applyBorder="1" applyAlignment="1">
      <alignment horizontal="left" vertical="center" wrapText="1"/>
    </xf>
    <xf numFmtId="1" fontId="12" fillId="0" borderId="6" xfId="0" applyNumberFormat="1" applyFont="1" applyFill="1" applyBorder="1" applyAlignment="1">
      <alignment horizontal="left" vertical="center" wrapText="1"/>
    </xf>
    <xf numFmtId="0" fontId="34" fillId="3" borderId="42" xfId="0" applyFont="1" applyFill="1" applyBorder="1" applyAlignment="1">
      <alignment horizontal="left" vertical="center" wrapText="1"/>
    </xf>
    <xf numFmtId="164" fontId="12" fillId="2" borderId="2" xfId="0" applyNumberFormat="1" applyFont="1" applyFill="1" applyBorder="1" applyAlignment="1">
      <alignment horizontal="left" vertical="center" wrapText="1"/>
    </xf>
    <xf numFmtId="0" fontId="0" fillId="0" borderId="0" xfId="0" applyFill="1"/>
    <xf numFmtId="165" fontId="8" fillId="2" borderId="10" xfId="0" applyNumberFormat="1" applyFont="1" applyFill="1" applyBorder="1" applyAlignment="1">
      <alignment horizontal="center" vertical="center" wrapText="1"/>
    </xf>
    <xf numFmtId="165" fontId="3" fillId="0" borderId="10" xfId="0" applyNumberFormat="1" applyFont="1" applyBorder="1" applyAlignment="1">
      <alignment horizontal="center" vertical="center" wrapText="1"/>
    </xf>
    <xf numFmtId="165" fontId="0" fillId="2" borderId="10" xfId="0" applyNumberFormat="1" applyFont="1" applyFill="1" applyBorder="1" applyAlignment="1">
      <alignment horizontal="center" vertical="center" wrapText="1"/>
    </xf>
    <xf numFmtId="165" fontId="8" fillId="0" borderId="10" xfId="0" applyNumberFormat="1" applyFont="1" applyBorder="1" applyAlignment="1">
      <alignment horizontal="center" vertical="center" wrapText="1"/>
    </xf>
    <xf numFmtId="165" fontId="8" fillId="0" borderId="3" xfId="0" applyNumberFormat="1" applyFont="1" applyBorder="1" applyAlignment="1">
      <alignment horizontal="center" vertical="center" wrapText="1"/>
    </xf>
    <xf numFmtId="165" fontId="0" fillId="0" borderId="10" xfId="0" applyNumberFormat="1" applyFont="1" applyBorder="1" applyAlignment="1">
      <alignment horizontal="center" vertical="center" wrapText="1"/>
    </xf>
    <xf numFmtId="165" fontId="8" fillId="0" borderId="10"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165" fontId="3" fillId="2" borderId="10" xfId="0" applyNumberFormat="1" applyFont="1" applyFill="1" applyBorder="1" applyAlignment="1">
      <alignment horizontal="center" vertical="center" wrapText="1"/>
    </xf>
    <xf numFmtId="165" fontId="0" fillId="0" borderId="10" xfId="0" applyNumberFormat="1" applyFont="1" applyFill="1" applyBorder="1" applyAlignment="1">
      <alignment horizontal="center" vertical="center" wrapText="1"/>
    </xf>
    <xf numFmtId="165" fontId="3" fillId="3" borderId="3" xfId="1" applyNumberFormat="1" applyFont="1" applyFill="1" applyBorder="1" applyAlignment="1">
      <alignment horizontal="center" vertical="center" wrapText="1"/>
    </xf>
    <xf numFmtId="165" fontId="3" fillId="3" borderId="9" xfId="1"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165" fontId="0" fillId="0" borderId="3" xfId="0" applyNumberFormat="1" applyFont="1" applyFill="1" applyBorder="1" applyAlignment="1">
      <alignment horizontal="center" vertical="center" wrapText="1"/>
    </xf>
    <xf numFmtId="165" fontId="9" fillId="0" borderId="3" xfId="0" applyNumberFormat="1" applyFont="1" applyBorder="1" applyAlignment="1">
      <alignment horizontal="center" vertical="center" wrapText="1"/>
    </xf>
    <xf numFmtId="165" fontId="8" fillId="2" borderId="3" xfId="0" applyNumberFormat="1"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0" fillId="0" borderId="10" xfId="0" applyNumberFormat="1" applyBorder="1" applyAlignment="1">
      <alignment horizontal="center" vertical="center" wrapText="1"/>
    </xf>
    <xf numFmtId="165" fontId="0" fillId="0" borderId="3" xfId="0" applyNumberFormat="1" applyFont="1" applyBorder="1" applyAlignment="1">
      <alignment horizontal="center" vertical="center" wrapText="1"/>
    </xf>
    <xf numFmtId="165" fontId="3" fillId="2" borderId="3" xfId="0" applyNumberFormat="1" applyFont="1" applyFill="1" applyBorder="1" applyAlignment="1">
      <alignment horizontal="center" vertical="center" wrapText="1"/>
    </xf>
    <xf numFmtId="165" fontId="10" fillId="0" borderId="10" xfId="3" applyNumberFormat="1" applyFill="1" applyBorder="1" applyAlignment="1">
      <alignment horizontal="center" vertical="center" wrapText="1"/>
    </xf>
    <xf numFmtId="165" fontId="0" fillId="0" borderId="2" xfId="0" applyNumberFormat="1" applyFont="1" applyFill="1" applyBorder="1" applyAlignment="1">
      <alignment horizontal="center" vertical="center" wrapText="1"/>
    </xf>
    <xf numFmtId="165" fontId="0" fillId="0" borderId="3" xfId="0" applyNumberFormat="1" applyBorder="1" applyAlignment="1">
      <alignment horizontal="center" vertical="center" wrapText="1"/>
    </xf>
    <xf numFmtId="165" fontId="9" fillId="0" borderId="10" xfId="0" applyNumberFormat="1" applyFont="1" applyBorder="1" applyAlignment="1">
      <alignment horizontal="center" vertical="center" wrapText="1"/>
    </xf>
    <xf numFmtId="164" fontId="3" fillId="3" borderId="3" xfId="1" applyNumberFormat="1" applyFill="1" applyBorder="1" applyAlignment="1">
      <alignment vertical="center" wrapText="1"/>
    </xf>
    <xf numFmtId="164" fontId="3" fillId="3" borderId="11" xfId="1" applyNumberFormat="1" applyFill="1" applyBorder="1" applyAlignment="1">
      <alignment vertical="center" wrapText="1"/>
    </xf>
    <xf numFmtId="165" fontId="14" fillId="3" borderId="3" xfId="3" applyNumberFormat="1" applyFont="1" applyFill="1" applyBorder="1" applyAlignment="1">
      <alignment horizontal="center" vertical="center" wrapText="1"/>
    </xf>
    <xf numFmtId="165" fontId="14" fillId="3" borderId="9" xfId="3" applyNumberFormat="1" applyFont="1" applyFill="1" applyBorder="1" applyAlignment="1">
      <alignment horizontal="center" vertical="center" wrapText="1"/>
    </xf>
    <xf numFmtId="165" fontId="13" fillId="3" borderId="3" xfId="3" applyNumberFormat="1" applyFont="1" applyFill="1" applyBorder="1" applyAlignment="1">
      <alignment horizontal="center" vertical="center" wrapText="1"/>
    </xf>
    <xf numFmtId="165" fontId="13" fillId="3" borderId="9" xfId="3" applyNumberFormat="1" applyFont="1" applyFill="1" applyBorder="1" applyAlignment="1">
      <alignment horizontal="center" vertical="center" wrapText="1"/>
    </xf>
    <xf numFmtId="165" fontId="3" fillId="3" borderId="3" xfId="1" applyNumberFormat="1" applyFont="1" applyFill="1" applyBorder="1" applyAlignment="1">
      <alignment horizontal="center" vertical="center" wrapText="1"/>
    </xf>
    <xf numFmtId="165" fontId="3" fillId="3" borderId="9" xfId="1" applyNumberFormat="1" applyFont="1" applyFill="1" applyBorder="1" applyAlignment="1">
      <alignment horizontal="center" vertical="center" wrapText="1"/>
    </xf>
    <xf numFmtId="165" fontId="8" fillId="4" borderId="3" xfId="1" applyNumberFormat="1" applyFont="1" applyFill="1" applyBorder="1" applyAlignment="1">
      <alignment horizontal="center" vertical="center" wrapText="1"/>
    </xf>
    <xf numFmtId="165" fontId="8" fillId="4" borderId="9" xfId="1" applyNumberFormat="1" applyFont="1" applyFill="1" applyBorder="1" applyAlignment="1">
      <alignment horizontal="center" vertical="center" wrapText="1"/>
    </xf>
    <xf numFmtId="164" fontId="10" fillId="4" borderId="2" xfId="3" applyNumberFormat="1" applyFill="1" applyBorder="1" applyAlignment="1">
      <alignment vertical="center" wrapText="1"/>
    </xf>
    <xf numFmtId="164" fontId="10" fillId="4" borderId="20" xfId="3" applyNumberFormat="1" applyFill="1" applyBorder="1" applyAlignment="1">
      <alignment vertical="center" wrapText="1"/>
    </xf>
    <xf numFmtId="165" fontId="8" fillId="3" borderId="3" xfId="1" applyNumberFormat="1" applyFont="1" applyFill="1" applyBorder="1" applyAlignment="1">
      <alignment horizontal="center" vertical="center" wrapText="1"/>
    </xf>
    <xf numFmtId="165" fontId="8" fillId="3" borderId="9" xfId="1" applyNumberFormat="1" applyFont="1" applyFill="1" applyBorder="1" applyAlignment="1">
      <alignment horizontal="center" vertical="center" wrapText="1"/>
    </xf>
    <xf numFmtId="164" fontId="3" fillId="3" borderId="4" xfId="1" applyNumberFormat="1" applyFont="1" applyFill="1" applyBorder="1" applyAlignment="1">
      <alignment horizontal="left" vertical="center" wrapText="1"/>
    </xf>
    <xf numFmtId="164" fontId="3" fillId="3" borderId="5" xfId="1" applyNumberFormat="1" applyFont="1" applyFill="1" applyBorder="1" applyAlignment="1">
      <alignment horizontal="left" vertical="center" wrapText="1"/>
    </xf>
    <xf numFmtId="164" fontId="3" fillId="3" borderId="6" xfId="1" applyNumberFormat="1" applyFont="1" applyFill="1" applyBorder="1" applyAlignment="1">
      <alignment horizontal="left" vertical="center" wrapText="1"/>
    </xf>
    <xf numFmtId="164" fontId="3" fillId="3" borderId="1" xfId="1" applyNumberFormat="1" applyFont="1" applyFill="1" applyBorder="1" applyAlignment="1">
      <alignment horizontal="center" vertical="center" wrapText="1"/>
    </xf>
    <xf numFmtId="164" fontId="3" fillId="3" borderId="21" xfId="1" applyNumberFormat="1" applyFont="1" applyFill="1" applyBorder="1" applyAlignment="1">
      <alignment horizontal="center" vertical="center" wrapText="1"/>
    </xf>
    <xf numFmtId="164" fontId="3" fillId="3" borderId="2" xfId="1" applyNumberFormat="1" applyFont="1" applyFill="1" applyBorder="1" applyAlignment="1">
      <alignment horizontal="center" vertical="center" wrapText="1"/>
    </xf>
    <xf numFmtId="164" fontId="11" fillId="3" borderId="19" xfId="3" applyNumberFormat="1" applyFont="1" applyFill="1" applyBorder="1" applyAlignment="1">
      <alignment horizontal="center" vertical="center" wrapText="1"/>
    </xf>
    <xf numFmtId="164" fontId="11" fillId="3" borderId="41" xfId="3" applyNumberFormat="1" applyFont="1" applyFill="1" applyBorder="1" applyAlignment="1">
      <alignment horizontal="center" vertical="center" wrapText="1"/>
    </xf>
    <xf numFmtId="164" fontId="11" fillId="3" borderId="20" xfId="3" applyNumberFormat="1" applyFont="1" applyFill="1" applyBorder="1" applyAlignment="1">
      <alignment horizontal="center" vertical="center" wrapText="1"/>
    </xf>
    <xf numFmtId="165" fontId="3" fillId="3" borderId="3" xfId="1" applyNumberFormat="1" applyFill="1" applyBorder="1" applyAlignment="1">
      <alignment horizontal="center" vertical="center" wrapText="1"/>
    </xf>
    <xf numFmtId="165" fontId="3" fillId="3" borderId="9" xfId="1" applyNumberFormat="1" applyFill="1" applyBorder="1" applyAlignment="1">
      <alignment horizontal="center" vertical="center" wrapText="1"/>
    </xf>
    <xf numFmtId="165" fontId="0" fillId="3" borderId="3" xfId="1" applyNumberFormat="1" applyFont="1" applyFill="1" applyBorder="1" applyAlignment="1">
      <alignment horizontal="center" vertical="center" wrapText="1"/>
    </xf>
    <xf numFmtId="164" fontId="3" fillId="3" borderId="9" xfId="1" applyNumberFormat="1" applyFill="1" applyBorder="1" applyAlignment="1">
      <alignment vertical="center" wrapText="1"/>
    </xf>
    <xf numFmtId="164" fontId="3" fillId="3" borderId="2" xfId="1" applyNumberFormat="1" applyFill="1" applyBorder="1" applyAlignment="1">
      <alignment vertical="center" wrapText="1"/>
    </xf>
    <xf numFmtId="165" fontId="13" fillId="4" borderId="3" xfId="3" applyNumberFormat="1" applyFont="1" applyFill="1" applyBorder="1" applyAlignment="1">
      <alignment horizontal="center" vertical="center" wrapText="1"/>
    </xf>
    <xf numFmtId="165" fontId="13" fillId="4" borderId="9" xfId="3" applyNumberFormat="1" applyFont="1" applyFill="1" applyBorder="1" applyAlignment="1">
      <alignment horizontal="center" vertical="center" wrapText="1"/>
    </xf>
    <xf numFmtId="165" fontId="14" fillId="3" borderId="3" xfId="1" applyNumberFormat="1" applyFont="1" applyFill="1" applyBorder="1" applyAlignment="1">
      <alignment horizontal="center" vertical="center" wrapText="1"/>
    </xf>
    <xf numFmtId="165" fontId="14" fillId="3" borderId="9" xfId="1" applyNumberFormat="1" applyFont="1" applyFill="1" applyBorder="1" applyAlignment="1">
      <alignment horizontal="center" vertical="center" wrapText="1"/>
    </xf>
    <xf numFmtId="164" fontId="10" fillId="3" borderId="2" xfId="3" applyNumberFormat="1" applyFill="1" applyBorder="1" applyAlignment="1">
      <alignment vertical="center" wrapText="1"/>
    </xf>
    <xf numFmtId="164" fontId="10" fillId="3" borderId="20" xfId="3" applyNumberFormat="1" applyFill="1" applyBorder="1" applyAlignment="1">
      <alignment vertical="center" wrapText="1"/>
    </xf>
    <xf numFmtId="165" fontId="14" fillId="3" borderId="11" xfId="3" applyNumberFormat="1" applyFont="1" applyFill="1" applyBorder="1" applyAlignment="1">
      <alignment horizontal="center" vertical="center" wrapText="1"/>
    </xf>
    <xf numFmtId="165" fontId="13" fillId="3" borderId="11" xfId="3" applyNumberFormat="1" applyFont="1" applyFill="1" applyBorder="1" applyAlignment="1">
      <alignment horizontal="center" vertical="center" wrapText="1"/>
    </xf>
    <xf numFmtId="165" fontId="3" fillId="3" borderId="11" xfId="1" applyNumberFormat="1" applyFill="1" applyBorder="1" applyAlignment="1">
      <alignment horizontal="center" vertical="center" wrapText="1"/>
    </xf>
    <xf numFmtId="165" fontId="13" fillId="4" borderId="11" xfId="3" applyNumberFormat="1" applyFont="1" applyFill="1" applyBorder="1" applyAlignment="1">
      <alignment horizontal="center" vertical="center" wrapText="1"/>
    </xf>
    <xf numFmtId="165" fontId="3" fillId="4" borderId="3" xfId="1" applyNumberFormat="1" applyFill="1" applyBorder="1" applyAlignment="1">
      <alignment horizontal="center" vertical="center" wrapText="1"/>
    </xf>
    <xf numFmtId="165" fontId="3" fillId="4" borderId="11" xfId="1" applyNumberFormat="1" applyFill="1" applyBorder="1" applyAlignment="1">
      <alignment horizontal="center" vertical="center" wrapText="1"/>
    </xf>
    <xf numFmtId="165" fontId="3" fillId="4" borderId="9" xfId="1" applyNumberFormat="1" applyFill="1" applyBorder="1" applyAlignment="1">
      <alignment horizontal="center" vertical="center" wrapText="1"/>
    </xf>
    <xf numFmtId="164" fontId="3" fillId="3" borderId="2" xfId="1" applyNumberFormat="1" applyFont="1" applyFill="1" applyBorder="1" applyAlignment="1">
      <alignment vertical="center" wrapText="1"/>
    </xf>
    <xf numFmtId="164" fontId="3" fillId="3" borderId="8" xfId="1" applyNumberFormat="1" applyFont="1" applyFill="1" applyBorder="1" applyAlignment="1">
      <alignment vertical="center" wrapText="1"/>
    </xf>
    <xf numFmtId="164" fontId="3" fillId="3" borderId="20" xfId="1" applyNumberFormat="1" applyFont="1" applyFill="1" applyBorder="1" applyAlignment="1">
      <alignment vertical="center" wrapText="1"/>
    </xf>
    <xf numFmtId="164" fontId="11" fillId="3" borderId="19" xfId="3" applyNumberFormat="1" applyFont="1" applyFill="1" applyBorder="1" applyAlignment="1">
      <alignment horizontal="left" vertical="center" wrapText="1"/>
    </xf>
    <xf numFmtId="164" fontId="11" fillId="3" borderId="20" xfId="3" applyNumberFormat="1" applyFont="1" applyFill="1" applyBorder="1" applyAlignment="1">
      <alignment horizontal="left" vertical="center" wrapText="1"/>
    </xf>
    <xf numFmtId="164" fontId="8" fillId="3" borderId="2" xfId="1" applyNumberFormat="1" applyFont="1" applyFill="1" applyBorder="1" applyAlignment="1">
      <alignment vertical="center" wrapText="1"/>
    </xf>
    <xf numFmtId="164" fontId="8" fillId="3" borderId="20" xfId="1" applyNumberFormat="1" applyFont="1" applyFill="1" applyBorder="1" applyAlignment="1">
      <alignment vertical="center" wrapText="1"/>
    </xf>
    <xf numFmtId="164" fontId="3" fillId="3" borderId="3" xfId="1" applyNumberFormat="1" applyFont="1" applyFill="1" applyBorder="1" applyAlignment="1">
      <alignment horizontal="left" vertical="center" wrapText="1"/>
    </xf>
    <xf numFmtId="164" fontId="3" fillId="3" borderId="9" xfId="1" applyNumberFormat="1" applyFont="1" applyFill="1" applyBorder="1" applyAlignment="1">
      <alignment horizontal="left" vertical="center" wrapText="1"/>
    </xf>
    <xf numFmtId="165" fontId="10" fillId="3" borderId="3" xfId="3" applyNumberFormat="1" applyFill="1" applyBorder="1" applyAlignment="1">
      <alignment horizontal="center" vertical="center" wrapText="1"/>
    </xf>
    <xf numFmtId="165" fontId="10" fillId="3" borderId="9" xfId="3" applyNumberFormat="1" applyFill="1" applyBorder="1" applyAlignment="1">
      <alignment horizontal="center" vertical="center" wrapText="1"/>
    </xf>
    <xf numFmtId="164" fontId="3" fillId="3" borderId="3" xfId="1" applyNumberFormat="1" applyFont="1" applyFill="1" applyBorder="1" applyAlignment="1">
      <alignment vertical="center" wrapText="1"/>
    </xf>
    <xf numFmtId="164" fontId="3" fillId="3" borderId="11" xfId="1" applyNumberFormat="1" applyFont="1" applyFill="1" applyBorder="1" applyAlignment="1">
      <alignment vertical="center" wrapText="1"/>
    </xf>
    <xf numFmtId="165" fontId="3" fillId="4" borderId="3" xfId="1" applyNumberFormat="1" applyFont="1" applyFill="1" applyBorder="1" applyAlignment="1">
      <alignment horizontal="center" vertical="center" wrapText="1"/>
    </xf>
    <xf numFmtId="165" fontId="3" fillId="4" borderId="9" xfId="1" applyNumberFormat="1" applyFont="1" applyFill="1" applyBorder="1" applyAlignment="1">
      <alignment horizontal="center" vertical="center" wrapText="1"/>
    </xf>
    <xf numFmtId="164" fontId="3" fillId="3" borderId="20" xfId="1" applyNumberFormat="1" applyFill="1" applyBorder="1" applyAlignment="1">
      <alignment vertical="center" wrapText="1"/>
    </xf>
    <xf numFmtId="165" fontId="14" fillId="4" borderId="3" xfId="3" applyNumberFormat="1" applyFont="1" applyFill="1" applyBorder="1" applyAlignment="1">
      <alignment horizontal="center" vertical="center" wrapText="1"/>
    </xf>
    <xf numFmtId="165" fontId="14" fillId="4" borderId="9" xfId="3" applyNumberFormat="1" applyFont="1" applyFill="1" applyBorder="1" applyAlignment="1">
      <alignment horizontal="center" vertical="center" wrapText="1"/>
    </xf>
    <xf numFmtId="164" fontId="3" fillId="3" borderId="2" xfId="1" applyNumberFormat="1" applyFont="1" applyFill="1" applyBorder="1" applyAlignment="1">
      <alignment vertical="top" wrapText="1"/>
    </xf>
    <xf numFmtId="164" fontId="3" fillId="3" borderId="20" xfId="1" applyNumberFormat="1" applyFont="1" applyFill="1" applyBorder="1" applyAlignment="1">
      <alignment vertical="top" wrapText="1"/>
    </xf>
    <xf numFmtId="164" fontId="10" fillId="3" borderId="19" xfId="3" applyNumberFormat="1" applyFill="1" applyBorder="1" applyAlignment="1">
      <alignment horizontal="center" vertical="center" wrapText="1"/>
    </xf>
    <xf numFmtId="164" fontId="10" fillId="3" borderId="41" xfId="3" applyNumberFormat="1" applyFill="1" applyBorder="1" applyAlignment="1">
      <alignment horizontal="center" vertical="center" wrapText="1"/>
    </xf>
    <xf numFmtId="164" fontId="10" fillId="3" borderId="20" xfId="3" applyNumberFormat="1" applyFill="1" applyBorder="1" applyAlignment="1">
      <alignment horizontal="center" vertical="center" wrapText="1"/>
    </xf>
    <xf numFmtId="165" fontId="14" fillId="3" borderId="11" xfId="1" applyNumberFormat="1" applyFont="1" applyFill="1" applyBorder="1" applyAlignment="1">
      <alignment horizontal="center" vertical="center" wrapText="1"/>
    </xf>
    <xf numFmtId="164" fontId="3" fillId="3" borderId="8" xfId="1" applyNumberFormat="1" applyFill="1" applyBorder="1" applyAlignment="1">
      <alignment vertical="center" wrapText="1"/>
    </xf>
    <xf numFmtId="164" fontId="11" fillId="3" borderId="7" xfId="3" applyNumberFormat="1" applyFont="1" applyFill="1" applyBorder="1" applyAlignment="1">
      <alignment horizontal="center" vertical="center" wrapText="1"/>
    </xf>
    <xf numFmtId="164" fontId="11" fillId="3" borderId="0" xfId="3" applyNumberFormat="1" applyFont="1" applyFill="1" applyBorder="1" applyAlignment="1">
      <alignment horizontal="center" vertical="center" wrapText="1"/>
    </xf>
    <xf numFmtId="164" fontId="11" fillId="3" borderId="8" xfId="3" applyNumberFormat="1" applyFont="1" applyFill="1" applyBorder="1" applyAlignment="1">
      <alignment horizontal="center" vertical="center" wrapText="1"/>
    </xf>
    <xf numFmtId="164" fontId="3" fillId="4" borderId="2" xfId="1" applyNumberFormat="1" applyFill="1" applyBorder="1" applyAlignment="1">
      <alignment vertical="center" wrapText="1"/>
    </xf>
    <xf numFmtId="164" fontId="3" fillId="4" borderId="20" xfId="1" applyNumberFormat="1" applyFill="1" applyBorder="1" applyAlignment="1">
      <alignment vertical="center" wrapText="1"/>
    </xf>
    <xf numFmtId="164" fontId="11" fillId="3" borderId="19" xfId="3" applyNumberFormat="1" applyFont="1" applyFill="1" applyBorder="1" applyAlignment="1">
      <alignment horizontal="center" vertical="top" wrapText="1"/>
    </xf>
    <xf numFmtId="164" fontId="11" fillId="3" borderId="41" xfId="3" applyNumberFormat="1" applyFont="1" applyFill="1" applyBorder="1" applyAlignment="1">
      <alignment horizontal="center" vertical="top" wrapText="1"/>
    </xf>
    <xf numFmtId="164" fontId="11" fillId="3" borderId="20" xfId="3" applyNumberFormat="1" applyFont="1" applyFill="1" applyBorder="1" applyAlignment="1">
      <alignment horizontal="center" vertical="top" wrapText="1"/>
    </xf>
    <xf numFmtId="164" fontId="3" fillId="0" borderId="3" xfId="0" applyNumberFormat="1" applyFont="1" applyBorder="1" applyAlignment="1">
      <alignment horizontal="center" vertical="center" wrapText="1"/>
    </xf>
    <xf numFmtId="164" fontId="3" fillId="0" borderId="11"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5" fontId="3" fillId="3" borderId="11" xfId="0" applyNumberFormat="1" applyFont="1" applyFill="1" applyBorder="1" applyAlignment="1">
      <alignment horizontal="center" vertical="center" wrapText="1"/>
    </xf>
    <xf numFmtId="165" fontId="3" fillId="3" borderId="9" xfId="0" applyNumberFormat="1" applyFont="1" applyFill="1" applyBorder="1" applyAlignment="1">
      <alignment horizontal="center" vertical="center" wrapText="1"/>
    </xf>
    <xf numFmtId="165" fontId="13" fillId="3" borderId="18" xfId="3" applyNumberFormat="1" applyFont="1" applyFill="1" applyBorder="1" applyAlignment="1">
      <alignment horizontal="center" vertical="center" wrapText="1"/>
    </xf>
    <xf numFmtId="165" fontId="8" fillId="3" borderId="11" xfId="1" applyNumberFormat="1" applyFont="1" applyFill="1" applyBorder="1" applyAlignment="1">
      <alignment horizontal="center" vertical="center" wrapText="1"/>
    </xf>
    <xf numFmtId="164" fontId="3" fillId="3" borderId="18" xfId="1" applyNumberFormat="1" applyFont="1" applyFill="1" applyBorder="1" applyAlignment="1">
      <alignment horizontal="left" vertical="top" wrapText="1"/>
    </xf>
    <xf numFmtId="164" fontId="3" fillId="3" borderId="9" xfId="1" applyNumberFormat="1" applyFont="1" applyFill="1" applyBorder="1" applyAlignment="1">
      <alignment horizontal="left" vertical="top" wrapText="1"/>
    </xf>
    <xf numFmtId="0" fontId="6" fillId="0" borderId="0" xfId="0" applyFont="1" applyBorder="1" applyAlignment="1">
      <alignment horizontal="left" vertical="top" wrapText="1"/>
    </xf>
    <xf numFmtId="164" fontId="3" fillId="2" borderId="3" xfId="0" applyNumberFormat="1" applyFont="1" applyFill="1" applyBorder="1" applyAlignment="1">
      <alignment horizontal="center" vertical="center" wrapText="1"/>
    </xf>
    <xf numFmtId="164" fontId="3" fillId="2" borderId="9" xfId="0" applyNumberFormat="1" applyFont="1" applyFill="1" applyBorder="1" applyAlignment="1">
      <alignment horizontal="center" vertical="center" wrapText="1"/>
    </xf>
    <xf numFmtId="164" fontId="3" fillId="0" borderId="3" xfId="2" applyNumberFormat="1" applyFont="1" applyBorder="1" applyAlignment="1">
      <alignment horizontal="center" vertical="center" wrapText="1"/>
    </xf>
    <xf numFmtId="164" fontId="3" fillId="0" borderId="9" xfId="2" applyNumberFormat="1" applyFont="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11" xfId="0" applyNumberFormat="1" applyFont="1" applyFill="1" applyBorder="1" applyAlignment="1">
      <alignment horizontal="center" vertical="center" wrapText="1"/>
    </xf>
    <xf numFmtId="164" fontId="8" fillId="0" borderId="15" xfId="0" applyNumberFormat="1" applyFont="1" applyFill="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164" fontId="3" fillId="3" borderId="16" xfId="1" applyNumberFormat="1" applyFont="1" applyFill="1" applyBorder="1" applyAlignment="1">
      <alignment horizontal="center" wrapText="1"/>
    </xf>
    <xf numFmtId="164" fontId="3" fillId="3" borderId="40" xfId="1" applyNumberFormat="1" applyFont="1" applyFill="1" applyBorder="1" applyAlignment="1">
      <alignment horizontal="center" wrapText="1"/>
    </xf>
    <xf numFmtId="164" fontId="3" fillId="3" borderId="17" xfId="1" applyNumberFormat="1" applyFont="1" applyFill="1" applyBorder="1" applyAlignment="1">
      <alignment horizontal="center" wrapText="1"/>
    </xf>
    <xf numFmtId="164" fontId="10" fillId="3" borderId="19" xfId="3" applyNumberFormat="1" applyFill="1" applyBorder="1" applyAlignment="1">
      <alignment horizontal="center" vertical="top" wrapText="1"/>
    </xf>
    <xf numFmtId="164" fontId="10" fillId="3" borderId="41" xfId="3" applyNumberFormat="1" applyFill="1" applyBorder="1" applyAlignment="1">
      <alignment horizontal="center" vertical="top" wrapText="1"/>
    </xf>
    <xf numFmtId="164" fontId="10" fillId="3" borderId="20" xfId="3" applyNumberFormat="1" applyFill="1" applyBorder="1" applyAlignment="1">
      <alignment horizontal="center" vertical="top" wrapText="1"/>
    </xf>
    <xf numFmtId="164" fontId="3" fillId="0" borderId="1" xfId="0" applyNumberFormat="1" applyFont="1" applyBorder="1" applyAlignment="1">
      <alignment horizontal="center" wrapText="1"/>
    </xf>
    <xf numFmtId="164" fontId="3" fillId="0" borderId="21" xfId="0" applyNumberFormat="1" applyFont="1" applyBorder="1" applyAlignment="1">
      <alignment horizontal="center" wrapText="1"/>
    </xf>
    <xf numFmtId="164" fontId="3" fillId="0" borderId="2" xfId="0" applyNumberFormat="1" applyFont="1" applyBorder="1" applyAlignment="1">
      <alignment horizontal="center" wrapText="1"/>
    </xf>
    <xf numFmtId="164" fontId="3" fillId="0" borderId="7" xfId="0" applyNumberFormat="1" applyFont="1" applyBorder="1" applyAlignment="1">
      <alignment horizontal="center" wrapText="1"/>
    </xf>
    <xf numFmtId="164" fontId="3" fillId="0" borderId="0" xfId="0" applyNumberFormat="1" applyFont="1" applyBorder="1" applyAlignment="1">
      <alignment horizontal="center" wrapText="1"/>
    </xf>
    <xf numFmtId="164" fontId="3" fillId="0" borderId="8" xfId="0" applyNumberFormat="1" applyFont="1" applyBorder="1" applyAlignment="1">
      <alignment horizontal="center" wrapText="1"/>
    </xf>
    <xf numFmtId="164" fontId="8" fillId="4" borderId="2" xfId="3" applyNumberFormat="1" applyFont="1" applyFill="1" applyBorder="1" applyAlignment="1">
      <alignment vertical="center" wrapText="1"/>
    </xf>
    <xf numFmtId="164" fontId="8" fillId="4" borderId="20" xfId="3" applyNumberFormat="1" applyFont="1" applyFill="1" applyBorder="1" applyAlignment="1">
      <alignment vertical="center" wrapText="1"/>
    </xf>
    <xf numFmtId="164" fontId="3" fillId="3" borderId="1" xfId="1" applyNumberFormat="1" applyFill="1" applyBorder="1" applyAlignment="1">
      <alignment horizontal="center" vertical="center" wrapText="1"/>
    </xf>
    <xf numFmtId="164" fontId="3" fillId="3" borderId="21" xfId="1" applyNumberFormat="1" applyFill="1" applyBorder="1" applyAlignment="1">
      <alignment horizontal="center" vertical="center" wrapText="1"/>
    </xf>
    <xf numFmtId="164" fontId="3" fillId="3" borderId="2" xfId="1" applyNumberFormat="1" applyFill="1" applyBorder="1" applyAlignment="1">
      <alignment horizontal="center" vertical="center" wrapText="1"/>
    </xf>
    <xf numFmtId="164" fontId="3" fillId="3" borderId="11" xfId="1" applyNumberFormat="1" applyFill="1" applyBorder="1" applyAlignment="1">
      <alignment horizontal="left" vertical="top" wrapText="1"/>
    </xf>
    <xf numFmtId="164" fontId="3" fillId="3" borderId="9" xfId="1" applyNumberFormat="1" applyFill="1" applyBorder="1" applyAlignment="1">
      <alignment horizontal="left" vertical="top" wrapText="1"/>
    </xf>
    <xf numFmtId="0" fontId="34" fillId="3" borderId="37" xfId="0" applyFont="1" applyFill="1" applyBorder="1" applyAlignment="1">
      <alignment horizontal="left" vertical="center" wrapText="1"/>
    </xf>
    <xf numFmtId="0" fontId="34" fillId="3" borderId="38" xfId="0" applyFont="1" applyFill="1" applyBorder="1" applyAlignment="1">
      <alignment horizontal="left" vertical="center" wrapText="1"/>
    </xf>
    <xf numFmtId="164" fontId="3" fillId="3" borderId="1" xfId="1" applyNumberFormat="1" applyFill="1" applyBorder="1" applyAlignment="1">
      <alignment horizontal="left" vertical="center" wrapText="1"/>
    </xf>
    <xf numFmtId="164" fontId="3" fillId="3" borderId="2" xfId="1" applyNumberFormat="1" applyFill="1" applyBorder="1" applyAlignment="1">
      <alignment horizontal="left" vertical="center" wrapText="1"/>
    </xf>
    <xf numFmtId="0" fontId="10" fillId="3" borderId="3" xfId="3" applyFill="1" applyBorder="1" applyAlignment="1">
      <alignment horizontal="left" vertical="center" wrapText="1"/>
    </xf>
    <xf numFmtId="0" fontId="10" fillId="3" borderId="9" xfId="3" applyFill="1" applyBorder="1" applyAlignment="1">
      <alignment horizontal="left" vertical="center" wrapText="1"/>
    </xf>
    <xf numFmtId="0" fontId="0" fillId="3" borderId="3" xfId="0" applyFill="1" applyBorder="1" applyAlignment="1">
      <alignment horizontal="center" vertical="center" wrapText="1"/>
    </xf>
    <xf numFmtId="0" fontId="0" fillId="3" borderId="9" xfId="0" applyFill="1" applyBorder="1" applyAlignment="1">
      <alignment horizontal="center" vertical="center" wrapText="1"/>
    </xf>
    <xf numFmtId="14" fontId="0" fillId="3" borderId="3" xfId="0" applyNumberFormat="1" applyFill="1" applyBorder="1" applyAlignment="1">
      <alignment horizontal="center" vertical="center" wrapText="1"/>
    </xf>
    <xf numFmtId="14" fontId="0" fillId="3" borderId="9" xfId="0" applyNumberFormat="1" applyFill="1" applyBorder="1" applyAlignment="1">
      <alignment horizontal="center" vertical="center" wrapText="1"/>
    </xf>
    <xf numFmtId="164" fontId="3" fillId="3" borderId="39" xfId="1" applyNumberFormat="1" applyFill="1" applyBorder="1" applyAlignment="1">
      <alignment horizontal="left" wrapText="1"/>
    </xf>
    <xf numFmtId="164" fontId="3" fillId="3" borderId="2" xfId="1" applyNumberFormat="1" applyFill="1" applyBorder="1" applyAlignment="1">
      <alignment horizontal="left" wrapText="1"/>
    </xf>
    <xf numFmtId="164" fontId="11" fillId="3" borderId="19" xfId="3" applyNumberFormat="1" applyFont="1" applyFill="1" applyBorder="1" applyAlignment="1">
      <alignment horizontal="left" vertical="top" wrapText="1"/>
    </xf>
    <xf numFmtId="164" fontId="11" fillId="3" borderId="20" xfId="3" applyNumberFormat="1" applyFont="1" applyFill="1" applyBorder="1" applyAlignment="1">
      <alignment horizontal="left" vertical="top" wrapText="1"/>
    </xf>
    <xf numFmtId="164" fontId="3" fillId="0" borderId="32" xfId="0" applyNumberFormat="1" applyFont="1" applyBorder="1" applyAlignment="1">
      <alignment horizontal="left" wrapText="1"/>
    </xf>
    <xf numFmtId="164" fontId="3" fillId="0" borderId="17" xfId="0" applyNumberFormat="1" applyFont="1" applyBorder="1" applyAlignment="1">
      <alignment horizontal="left"/>
    </xf>
    <xf numFmtId="164" fontId="3" fillId="0" borderId="35" xfId="0" applyNumberFormat="1" applyFont="1" applyBorder="1" applyAlignment="1">
      <alignment horizontal="left"/>
    </xf>
    <xf numFmtId="164" fontId="3" fillId="0" borderId="8" xfId="0" applyNumberFormat="1" applyFont="1" applyBorder="1" applyAlignment="1">
      <alignment horizontal="left"/>
    </xf>
    <xf numFmtId="0" fontId="33" fillId="0" borderId="33" xfId="0" applyFont="1" applyBorder="1" applyAlignment="1">
      <alignment vertical="center" wrapText="1"/>
    </xf>
    <xf numFmtId="0" fontId="33" fillId="0" borderId="10" xfId="0" applyFont="1" applyBorder="1" applyAlignment="1">
      <alignment vertical="center" wrapText="1"/>
    </xf>
    <xf numFmtId="0" fontId="33" fillId="0" borderId="33"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6" xfId="0" applyFont="1" applyBorder="1" applyAlignment="1">
      <alignment horizontal="center" vertical="center" wrapText="1"/>
    </xf>
    <xf numFmtId="164" fontId="3" fillId="3" borderId="1" xfId="1" applyNumberFormat="1" applyFill="1" applyBorder="1" applyAlignment="1">
      <alignment horizontal="left" wrapText="1"/>
    </xf>
    <xf numFmtId="0" fontId="10" fillId="3" borderId="11" xfId="3" applyFill="1" applyBorder="1" applyAlignment="1">
      <alignment horizontal="left" vertical="center" wrapText="1"/>
    </xf>
    <xf numFmtId="0" fontId="0" fillId="3" borderId="11" xfId="0" applyFill="1" applyBorder="1" applyAlignment="1">
      <alignment horizontal="center" vertical="center" wrapText="1"/>
    </xf>
    <xf numFmtId="14" fontId="0" fillId="3" borderId="11" xfId="0" applyNumberFormat="1" applyFill="1" applyBorder="1" applyAlignment="1">
      <alignment horizontal="center" vertical="center" wrapText="1"/>
    </xf>
    <xf numFmtId="0" fontId="34" fillId="3" borderId="42" xfId="0" applyFont="1" applyFill="1" applyBorder="1" applyAlignment="1">
      <alignment horizontal="left" vertical="center" wrapText="1"/>
    </xf>
    <xf numFmtId="164" fontId="11" fillId="3" borderId="7" xfId="3" applyNumberFormat="1" applyFont="1" applyFill="1" applyBorder="1" applyAlignment="1">
      <alignment horizontal="left" vertical="center" wrapText="1"/>
    </xf>
    <xf numFmtId="164" fontId="11" fillId="3" borderId="8" xfId="3" applyNumberFormat="1" applyFont="1" applyFill="1" applyBorder="1" applyAlignment="1">
      <alignment horizontal="left" vertical="center" wrapText="1"/>
    </xf>
    <xf numFmtId="164" fontId="10" fillId="3" borderId="19" xfId="3" applyNumberFormat="1" applyFill="1" applyBorder="1" applyAlignment="1">
      <alignment horizontal="left" vertical="top" wrapText="1"/>
    </xf>
    <xf numFmtId="164" fontId="10" fillId="3" borderId="20" xfId="3" applyNumberFormat="1" applyFill="1" applyBorder="1" applyAlignment="1">
      <alignment horizontal="left" vertical="top" wrapText="1"/>
    </xf>
    <xf numFmtId="0" fontId="0" fillId="3" borderId="0" xfId="0" applyFill="1" applyAlignment="1">
      <alignment horizontal="left" vertical="top" wrapText="1"/>
    </xf>
    <xf numFmtId="0" fontId="10" fillId="3" borderId="0" xfId="3" applyFill="1" applyAlignment="1">
      <alignment horizontal="left" wrapText="1"/>
    </xf>
    <xf numFmtId="164" fontId="10" fillId="3" borderId="19" xfId="3" applyNumberFormat="1" applyFill="1" applyBorder="1" applyAlignment="1">
      <alignment horizontal="left" vertical="center" wrapText="1"/>
    </xf>
    <xf numFmtId="164" fontId="10" fillId="3" borderId="20" xfId="3" applyNumberFormat="1" applyFill="1" applyBorder="1" applyAlignment="1">
      <alignment horizontal="left" vertical="center" wrapText="1"/>
    </xf>
    <xf numFmtId="164" fontId="3" fillId="3" borderId="21" xfId="1" applyNumberFormat="1" applyFill="1" applyBorder="1" applyAlignment="1">
      <alignment horizontal="left" vertical="center" wrapText="1"/>
    </xf>
    <xf numFmtId="164" fontId="11" fillId="3" borderId="41" xfId="3" applyNumberFormat="1" applyFont="1" applyFill="1" applyBorder="1" applyAlignment="1">
      <alignment horizontal="left" vertical="center" wrapText="1"/>
    </xf>
    <xf numFmtId="0" fontId="0" fillId="3" borderId="0" xfId="0" applyFill="1" applyAlignment="1">
      <alignment wrapText="1"/>
    </xf>
    <xf numFmtId="0" fontId="10" fillId="0" borderId="0" xfId="3" applyFill="1" applyAlignment="1">
      <alignment horizontal="left" wrapText="1"/>
    </xf>
    <xf numFmtId="0" fontId="8" fillId="3" borderId="21" xfId="3" applyFont="1" applyFill="1" applyBorder="1" applyAlignment="1">
      <alignment horizontal="left" wrapText="1"/>
    </xf>
    <xf numFmtId="0" fontId="0" fillId="3" borderId="3" xfId="0" applyFill="1" applyBorder="1" applyAlignment="1">
      <alignment horizontal="left" vertical="center" wrapText="1"/>
    </xf>
    <xf numFmtId="0" fontId="0" fillId="3" borderId="9" xfId="0" applyFill="1" applyBorder="1" applyAlignment="1">
      <alignment horizontal="left" vertical="center" wrapText="1"/>
    </xf>
    <xf numFmtId="0" fontId="10" fillId="3" borderId="0" xfId="3" applyFill="1" applyAlignment="1">
      <alignment horizontal="left" vertical="center" wrapText="1"/>
    </xf>
    <xf numFmtId="9" fontId="3" fillId="0" borderId="10" xfId="0" applyNumberFormat="1" applyFont="1" applyFill="1" applyBorder="1" applyAlignment="1">
      <alignment horizontal="center" vertical="center" wrapText="1"/>
    </xf>
    <xf numFmtId="9" fontId="3" fillId="0" borderId="10" xfId="0" applyNumberFormat="1" applyFont="1" applyBorder="1" applyAlignment="1">
      <alignment horizontal="center" vertical="center" wrapText="1"/>
    </xf>
    <xf numFmtId="9" fontId="13" fillId="3" borderId="3" xfId="3" applyNumberFormat="1" applyFont="1" applyFill="1" applyBorder="1" applyAlignment="1">
      <alignment horizontal="center" vertical="center" wrapText="1"/>
    </xf>
    <xf numFmtId="0" fontId="0" fillId="3" borderId="37" xfId="0" applyFont="1" applyFill="1" applyBorder="1" applyAlignment="1">
      <alignment horizontal="left" vertical="center" wrapText="1"/>
    </xf>
    <xf numFmtId="0" fontId="0" fillId="3" borderId="38" xfId="0" applyFont="1" applyFill="1" applyBorder="1" applyAlignment="1">
      <alignment horizontal="left" vertical="center" wrapText="1"/>
    </xf>
  </cellXfs>
  <cellStyles count="46">
    <cellStyle name="ColLevel_1" xfId="2" builtinId="2" iLevel="0"/>
    <cellStyle name="Comma 2" xfId="4" xr:uid="{00000000-0005-0000-0000-000001000000}"/>
    <cellStyle name="Hyperlink" xfId="3" builtinId="8"/>
    <cellStyle name="Hyperlink 2" xfId="5" xr:uid="{00000000-0005-0000-0000-000003000000}"/>
    <cellStyle name="Hyperlink 3" xfId="6" xr:uid="{00000000-0005-0000-0000-000004000000}"/>
    <cellStyle name="Navadno_K1" xfId="7" xr:uid="{00000000-0005-0000-0000-000005000000}"/>
    <cellStyle name="Normal" xfId="0" builtinId="0"/>
    <cellStyle name="Normal 2" xfId="8" xr:uid="{00000000-0005-0000-0000-000007000000}"/>
    <cellStyle name="Normal 2 2" xfId="9" xr:uid="{00000000-0005-0000-0000-000008000000}"/>
    <cellStyle name="Normal 2 2 2" xfId="10" xr:uid="{00000000-0005-0000-0000-000009000000}"/>
    <cellStyle name="Normal 2 2 3" xfId="11" xr:uid="{00000000-0005-0000-0000-00000A000000}"/>
    <cellStyle name="Normal 2 3" xfId="12" xr:uid="{00000000-0005-0000-0000-00000B000000}"/>
    <cellStyle name="Normal 2 3 2" xfId="13" xr:uid="{00000000-0005-0000-0000-00000C000000}"/>
    <cellStyle name="Normal 2 4" xfId="14" xr:uid="{00000000-0005-0000-0000-00000D000000}"/>
    <cellStyle name="Normal 2 5" xfId="15" xr:uid="{00000000-0005-0000-0000-00000E000000}"/>
    <cellStyle name="Normal 2 5 2" xfId="16" xr:uid="{00000000-0005-0000-0000-00000F000000}"/>
    <cellStyle name="Normal 2 6" xfId="17" xr:uid="{00000000-0005-0000-0000-000010000000}"/>
    <cellStyle name="Normal 2 6 2" xfId="18" xr:uid="{00000000-0005-0000-0000-000011000000}"/>
    <cellStyle name="Normal 3" xfId="19" xr:uid="{00000000-0005-0000-0000-000012000000}"/>
    <cellStyle name="Normal 3 2" xfId="20" xr:uid="{00000000-0005-0000-0000-000013000000}"/>
    <cellStyle name="Normal 3 3" xfId="21" xr:uid="{00000000-0005-0000-0000-000014000000}"/>
    <cellStyle name="Normal 4" xfId="22" xr:uid="{00000000-0005-0000-0000-000015000000}"/>
    <cellStyle name="Normal 5" xfId="23" xr:uid="{00000000-0005-0000-0000-000016000000}"/>
    <cellStyle name="Normal 5 2" xfId="24" xr:uid="{00000000-0005-0000-0000-000017000000}"/>
    <cellStyle name="Percent 2" xfId="25" xr:uid="{00000000-0005-0000-0000-000018000000}"/>
    <cellStyle name="Percent 2 2" xfId="26" xr:uid="{00000000-0005-0000-0000-000019000000}"/>
    <cellStyle name="RowLevel_1" xfId="1" builtinId="1" iLevel="0"/>
    <cellStyle name="Style 21" xfId="27" xr:uid="{00000000-0005-0000-0000-00001B000000}"/>
    <cellStyle name="Style 22" xfId="28" xr:uid="{00000000-0005-0000-0000-00001C000000}"/>
    <cellStyle name="Style 23" xfId="29" xr:uid="{00000000-0005-0000-0000-00001D000000}"/>
    <cellStyle name="Style 24" xfId="30" xr:uid="{00000000-0005-0000-0000-00001E000000}"/>
    <cellStyle name="Style 25" xfId="31" xr:uid="{00000000-0005-0000-0000-00001F000000}"/>
    <cellStyle name="Style 26" xfId="32" xr:uid="{00000000-0005-0000-0000-000020000000}"/>
    <cellStyle name="Style 27" xfId="33" xr:uid="{00000000-0005-0000-0000-000021000000}"/>
    <cellStyle name="Style 28" xfId="34" xr:uid="{00000000-0005-0000-0000-000022000000}"/>
    <cellStyle name="Style 29" xfId="35" xr:uid="{00000000-0005-0000-0000-000023000000}"/>
    <cellStyle name="Style 30" xfId="36" xr:uid="{00000000-0005-0000-0000-000024000000}"/>
    <cellStyle name="Style 31" xfId="37" xr:uid="{00000000-0005-0000-0000-000025000000}"/>
    <cellStyle name="Style 32" xfId="38" xr:uid="{00000000-0005-0000-0000-000026000000}"/>
    <cellStyle name="Style 33" xfId="39" xr:uid="{00000000-0005-0000-0000-000027000000}"/>
    <cellStyle name="Style 34" xfId="40" xr:uid="{00000000-0005-0000-0000-000028000000}"/>
    <cellStyle name="Style 35" xfId="41" xr:uid="{00000000-0005-0000-0000-000029000000}"/>
    <cellStyle name="Style 36" xfId="42" xr:uid="{00000000-0005-0000-0000-00002A000000}"/>
    <cellStyle name="Style 37" xfId="43" xr:uid="{00000000-0005-0000-0000-00002B000000}"/>
    <cellStyle name="Style 38" xfId="44" xr:uid="{00000000-0005-0000-0000-00002C000000}"/>
    <cellStyle name="Style 39" xfId="45" xr:uid="{00000000-0005-0000-0000-00002D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bankofgreece.gr/en/main-tasks/financial-stability/macroprudential-policy/countercyclical-capital-buffer" TargetMode="External"/><Relationship Id="rId21" Type="http://schemas.openxmlformats.org/officeDocument/2006/relationships/hyperlink" Target="https://www.bancaditalia.it/compiti/stabilita-finanziaria/politica-macroprudenziale/index.html?com.dotmarketing.htmlpage.language=1" TargetMode="External"/><Relationship Id="rId42" Type="http://schemas.openxmlformats.org/officeDocument/2006/relationships/hyperlink" Target="https://www.centralbankmalta.org/systemically-important-institutions" TargetMode="External"/><Relationship Id="rId63" Type="http://schemas.openxmlformats.org/officeDocument/2006/relationships/hyperlink" Target="https://www.centralbankmalta.org/systemically-important-institutions" TargetMode="External"/><Relationship Id="rId84" Type="http://schemas.openxmlformats.org/officeDocument/2006/relationships/hyperlink" Target="https://www.nbp.pl/macroprudentialsupervision/instrumenty.aspx" TargetMode="External"/><Relationship Id="rId138" Type="http://schemas.openxmlformats.org/officeDocument/2006/relationships/hyperlink" Target="https://www.hnb.hr/en/core-functions/financial-stability/macroprudential-measures/countercyclical-capital-buffer" TargetMode="External"/><Relationship Id="rId159" Type="http://schemas.openxmlformats.org/officeDocument/2006/relationships/hyperlink" Target="https://www.fma.gv.at/en/banks/macroprudential-supervision/" TargetMode="External"/><Relationship Id="rId107" Type="http://schemas.openxmlformats.org/officeDocument/2006/relationships/hyperlink" Target="http://www.finanssivalvonta.fi/en/Supervision/Macroprudential_supervision/decision_making/Pages/Default.aspx" TargetMode="External"/><Relationship Id="rId11" Type="http://schemas.openxmlformats.org/officeDocument/2006/relationships/hyperlink" Target="https://www.cb.is/financial-stability/macroprudential-policy/capital-buffers/" TargetMode="External"/><Relationship Id="rId32" Type="http://schemas.openxmlformats.org/officeDocument/2006/relationships/hyperlink" Target="https://www.lb.lt/en/banks-prudential-requirements-and-ratios" TargetMode="External"/><Relationship Id="rId53" Type="http://schemas.openxmlformats.org/officeDocument/2006/relationships/hyperlink" Target="http://www.nbs.sk/en/financial-market-supervision1/macroprudential-policy/current-status-of-macroprudential-instruments/current-setting-of-capital-buffers-in-slovakia" TargetMode="External"/><Relationship Id="rId74" Type="http://schemas.openxmlformats.org/officeDocument/2006/relationships/hyperlink" Target="https://www.mnb.hu/en/financial-stability/macroprudential-policy/the-macroprudential-toolkit/countercyclical-capital-buffer-ccyb" TargetMode="External"/><Relationship Id="rId128" Type="http://schemas.openxmlformats.org/officeDocument/2006/relationships/hyperlink" Target="https://www.finanstilsynet.dk/Nyheder-og-Presse/Pressemeddelelser/2021/Sifi_250621" TargetMode="External"/><Relationship Id="rId149" Type="http://schemas.openxmlformats.org/officeDocument/2006/relationships/hyperlink" Target="https://www.economie.gouv.fr/hcsf/decisions-hcsf" TargetMode="External"/><Relationship Id="rId5" Type="http://schemas.openxmlformats.org/officeDocument/2006/relationships/hyperlink" Target="http://www.fi.se/en/" TargetMode="External"/><Relationship Id="rId95" Type="http://schemas.openxmlformats.org/officeDocument/2006/relationships/hyperlink" Target="http://www.bnb.bg/?toLang=_EN" TargetMode="External"/><Relationship Id="rId160" Type="http://schemas.openxmlformats.org/officeDocument/2006/relationships/hyperlink" Target="http://www.centralbank.ie/stability/MacroprudentialPol/Pages/OtherSystemicallyImportantInstitutions(O-SII).aspx" TargetMode="External"/><Relationship Id="rId22" Type="http://schemas.openxmlformats.org/officeDocument/2006/relationships/hyperlink" Target="https://www.bancaditalia.it/homepage/index.html?com.dotmarketing.htmlpage.language=1" TargetMode="External"/><Relationship Id="rId43" Type="http://schemas.openxmlformats.org/officeDocument/2006/relationships/hyperlink" Target="https://www.centralbankmalta.org/" TargetMode="External"/><Relationship Id="rId64" Type="http://schemas.openxmlformats.org/officeDocument/2006/relationships/hyperlink" Target="http://www.cssf.lu/fileadmin/files/Lois_reglements/Legislation/RG_CSSF/RCSSF_No18_03eng.pdf" TargetMode="External"/><Relationship Id="rId118" Type="http://schemas.openxmlformats.org/officeDocument/2006/relationships/hyperlink" Target="https://www.bankofgreece.gr/en/main-tasks/financial-stability/macroprudential-policy/o-sii-buffer" TargetMode="External"/><Relationship Id="rId139" Type="http://schemas.openxmlformats.org/officeDocument/2006/relationships/hyperlink" Target="http://www.centralbank.gov.cy/nqcontent.cfm?a_id=15671" TargetMode="External"/><Relationship Id="rId85" Type="http://schemas.openxmlformats.org/officeDocument/2006/relationships/hyperlink" Target="https://www.gov.pl/web/finance" TargetMode="External"/><Relationship Id="rId150" Type="http://schemas.openxmlformats.org/officeDocument/2006/relationships/hyperlink" Target="https://acpr.banque-france.fr/en/prudential-supervision/banking-supervision/systemic-entities-banking-sector" TargetMode="External"/><Relationship Id="rId12" Type="http://schemas.openxmlformats.org/officeDocument/2006/relationships/hyperlink" Target="https://www.cb.is/financial-stability/macroprudential-policy/capital-buffers/" TargetMode="External"/><Relationship Id="rId17" Type="http://schemas.openxmlformats.org/officeDocument/2006/relationships/hyperlink" Target="https://www.cb.is/financial-stability/macroprudential-policy/capital-buffers/" TargetMode="External"/><Relationship Id="rId33" Type="http://schemas.openxmlformats.org/officeDocument/2006/relationships/hyperlink" Target="https://www.lb.lt/uploads/documents/files/musu-veikla/Finansinis-stabilumas/Resolution%2003-145_EN.pdf" TargetMode="External"/><Relationship Id="rId38" Type="http://schemas.openxmlformats.org/officeDocument/2006/relationships/hyperlink" Target="https://www.cssf.lu/en/macroprudential-supervision/" TargetMode="External"/><Relationship Id="rId59" Type="http://schemas.openxmlformats.org/officeDocument/2006/relationships/hyperlink" Target="https://www.lb.lt/en/financial-stability-instruments-1" TargetMode="External"/><Relationship Id="rId103" Type="http://schemas.openxmlformats.org/officeDocument/2006/relationships/hyperlink" Target="http://www.eestipank.ee/en" TargetMode="External"/><Relationship Id="rId108" Type="http://schemas.openxmlformats.org/officeDocument/2006/relationships/hyperlink" Target="http://www.finlex.fi/fi/laki/kaannokset/2014/en20140610.pdf" TargetMode="External"/><Relationship Id="rId124" Type="http://schemas.openxmlformats.org/officeDocument/2006/relationships/hyperlink" Target="https://www.bde.es/bde/en/areas/estabilidad/herramientas-macroprudenciales/colchon-de-capital-anticiclico/fijacion_del_po_abd79f06544b261.html" TargetMode="External"/><Relationship Id="rId129" Type="http://schemas.openxmlformats.org/officeDocument/2006/relationships/hyperlink" Target="https://www.hnb.hr/en/core-functions/financial-stability/macroprudential-measures/countercyclical-capital-buffer" TargetMode="External"/><Relationship Id="rId54" Type="http://schemas.openxmlformats.org/officeDocument/2006/relationships/hyperlink" Target="http://www.nbs.sk/en/home" TargetMode="External"/><Relationship Id="rId70" Type="http://schemas.openxmlformats.org/officeDocument/2006/relationships/hyperlink" Target="https://www.dnb.nl/en/sector-news/?p=1&amp;l=10&amp;nt=MTgxOTI&amp;st=MTEz" TargetMode="External"/><Relationship Id="rId75" Type="http://schemas.openxmlformats.org/officeDocument/2006/relationships/hyperlink" Target="https://www.fma-li.li/en/supervision/financial-stability-and-macroprudential-supervision/macroprudential-instruments/countercyclical-capital-buffer.html" TargetMode="External"/><Relationship Id="rId91" Type="http://schemas.openxmlformats.org/officeDocument/2006/relationships/hyperlink" Target="https://www.nbb.be/en/financial-oversight/macroprudential-supervision/macroprudential-instruments/other-systemically" TargetMode="External"/><Relationship Id="rId96" Type="http://schemas.openxmlformats.org/officeDocument/2006/relationships/hyperlink" Target="https://www.bnb.bg/BankSupervision/BSCapitalBuffers/BSCBCountercyclical/index.htm?toLang=_EN" TargetMode="External"/><Relationship Id="rId140" Type="http://schemas.openxmlformats.org/officeDocument/2006/relationships/hyperlink" Target="http://www.centralbank.gov.cy/nqcontent.cfm?a_id=15672" TargetMode="External"/><Relationship Id="rId145" Type="http://schemas.openxmlformats.org/officeDocument/2006/relationships/hyperlink" Target="http://www.eestipank.ee/en/financial-stability/systemically-important-credit-institutions" TargetMode="External"/><Relationship Id="rId161" Type="http://schemas.openxmlformats.org/officeDocument/2006/relationships/hyperlink" Target="https://www.centralbank.ie/macro-prudential-policies-for-bank-capital/other-systemically-important-institutions-buffer" TargetMode="External"/><Relationship Id="rId1" Type="http://schemas.openxmlformats.org/officeDocument/2006/relationships/hyperlink" Target="http://www.cnb.cz/en/financial_stability/macroprudential_policy/list_other_systemically_important_institutions/index.html" TargetMode="External"/><Relationship Id="rId6" Type="http://schemas.openxmlformats.org/officeDocument/2006/relationships/hyperlink" Target="https://www.fi.se/sv/publicerat/sarskilda-pm-beslut/2020/fi-har-fattat-beslut-om-kapitalbuffertar-for-storbankerna/" TargetMode="External"/><Relationship Id="rId23" Type="http://schemas.openxmlformats.org/officeDocument/2006/relationships/hyperlink" Target="https://www.esrb.europa.eu/pub/pdf/other/140625_Notification_letter_Latvia_on_counte_cyclical_capital_buffer.pdf" TargetMode="External"/><Relationship Id="rId28" Type="http://schemas.openxmlformats.org/officeDocument/2006/relationships/hyperlink" Target="https://www.bank.lv/en/operational-areas/financial-stability/macroprudential-measures/capital-buffer-for-other-systemically-important-institutions" TargetMode="External"/><Relationship Id="rId49" Type="http://schemas.openxmlformats.org/officeDocument/2006/relationships/hyperlink" Target="https://www.bportugal.pt/en/page/countercyclical-capital-buffer" TargetMode="External"/><Relationship Id="rId114" Type="http://schemas.openxmlformats.org/officeDocument/2006/relationships/hyperlink" Target="http://www.bankofgreece.gr/Pages/el/Bank/LegalF/committeeacts.aspx" TargetMode="External"/><Relationship Id="rId119" Type="http://schemas.openxmlformats.org/officeDocument/2006/relationships/hyperlink" Target="http://www.centralbank.ie/Pages/home.aspx" TargetMode="External"/><Relationship Id="rId44" Type="http://schemas.openxmlformats.org/officeDocument/2006/relationships/hyperlink" Target="http://www.dnb.nl/en/about-dnb/duties/financial-stability/macroprudentiele-instrumenten/index.jsp" TargetMode="External"/><Relationship Id="rId60" Type="http://schemas.openxmlformats.org/officeDocument/2006/relationships/hyperlink" Target="https://www.esrb.europa.eu/pub/pdf/other/140625_Notification_letter_Latvia_on_counte_cyclical_capital_buffer.pdf?e99a1c80c5da0e944d4080fb15b51285" TargetMode="External"/><Relationship Id="rId65" Type="http://schemas.openxmlformats.org/officeDocument/2006/relationships/hyperlink" Target="https://www.cnb.cz/en/" TargetMode="External"/><Relationship Id="rId81" Type="http://schemas.openxmlformats.org/officeDocument/2006/relationships/hyperlink" Target="https://www.regjeringen.no/en/aktuelt/changes-in-banks-capital-requirements-from-year-end-2020/id2682169/" TargetMode="External"/><Relationship Id="rId86" Type="http://schemas.openxmlformats.org/officeDocument/2006/relationships/hyperlink" Target="https://www.fma.gv.at/en/banks/macroprudential-supervision/details-about-the-countercyclical-capital-buffer/" TargetMode="External"/><Relationship Id="rId130" Type="http://schemas.openxmlformats.org/officeDocument/2006/relationships/hyperlink" Target="https://www.regjeringen.no/no/aktuelt/beslutning-om-systemviktige-finansforetak/id2996262/" TargetMode="External"/><Relationship Id="rId135" Type="http://schemas.openxmlformats.org/officeDocument/2006/relationships/hyperlink" Target="https://www.bankofgreece.gr/en/main-tasks/financial-stability/macroprudential-policy/capital-conservation-buffer" TargetMode="External"/><Relationship Id="rId151" Type="http://schemas.openxmlformats.org/officeDocument/2006/relationships/hyperlink" Target="https://acpr.banque-france.fr/en/prudential-supervision/banking-supervision/systemic-entities-banking-sector" TargetMode="External"/><Relationship Id="rId156" Type="http://schemas.openxmlformats.org/officeDocument/2006/relationships/hyperlink" Target="https://www.bsi.si/en/financial-stability/macroprudential-supervision/macroprudential-instruments/capital-buffer-for-other-systemically-important-institutions-o-sii-buffer" TargetMode="External"/><Relationship Id="rId13" Type="http://schemas.openxmlformats.org/officeDocument/2006/relationships/hyperlink" Target="https://www.fi.se/sv/publicerat/sarskilda-pm-beslut/2020/fi-har-fattat-beslut-om-kapitalbuffertar-for-storbankerna/" TargetMode="External"/><Relationship Id="rId18" Type="http://schemas.openxmlformats.org/officeDocument/2006/relationships/hyperlink" Target="https://acpr.banque-france.fr/en/acpr.html" TargetMode="External"/><Relationship Id="rId39" Type="http://schemas.openxmlformats.org/officeDocument/2006/relationships/hyperlink" Target="https://www.cssf.lu/en/macroprudential-supervision/" TargetMode="External"/><Relationship Id="rId109" Type="http://schemas.openxmlformats.org/officeDocument/2006/relationships/hyperlink" Target="https://www.bafin.de/EN/Aufsicht/BankenFinanzdienstleister/Eigenmittelanforderungen/Kapitalpuffer/antizyklischer_kapitalpuffer_node_en.html;jsessionid=58255740132EDA3EA36497D1FF2941F3.1_cid298" TargetMode="External"/><Relationship Id="rId34" Type="http://schemas.openxmlformats.org/officeDocument/2006/relationships/hyperlink" Target="http://www.cssf.lu/fileadmin/files/Lois_reglements/Legislation/RG_CSSF/RCSSF_No14-01eng.pdf" TargetMode="External"/><Relationship Id="rId50" Type="http://schemas.openxmlformats.org/officeDocument/2006/relationships/hyperlink" Target="https://www.bportugal.pt/en" TargetMode="External"/><Relationship Id="rId55" Type="http://schemas.openxmlformats.org/officeDocument/2006/relationships/hyperlink" Target="http://www.bde.es/bde/en/areas/estabilidad/politica-macropr/" TargetMode="External"/><Relationship Id="rId76" Type="http://schemas.openxmlformats.org/officeDocument/2006/relationships/hyperlink" Target="https://www.fma-li.li/en/supervision/financial-stability-and-macroprudential-supervision/macroprudential-instruments/capital-buffer-for-systemically-important-institutions.html" TargetMode="External"/><Relationship Id="rId97" Type="http://schemas.openxmlformats.org/officeDocument/2006/relationships/hyperlink" Target="https://www.bnb.bg/BankSupervision/BSCapitalBuffers/BSCBOtherSystemicallyImportantInstitutions/index.htm?toLang=_EN" TargetMode="External"/><Relationship Id="rId104" Type="http://schemas.openxmlformats.org/officeDocument/2006/relationships/hyperlink" Target="https://www.finanssivalvonta.fi/en/financial-market-stability/macroprudential/fin-fsas-macroprudential-decisions/" TargetMode="External"/><Relationship Id="rId120" Type="http://schemas.openxmlformats.org/officeDocument/2006/relationships/hyperlink" Target="http://www.bnr.ro/page.aspx?prid=12537" TargetMode="External"/><Relationship Id="rId125" Type="http://schemas.openxmlformats.org/officeDocument/2006/relationships/hyperlink" Target="https://www.bde.es/bde/en/areas/estabilidad/herramientas-macroprudenciales/identificacion__bbe79f06544b261.html" TargetMode="External"/><Relationship Id="rId141" Type="http://schemas.openxmlformats.org/officeDocument/2006/relationships/hyperlink" Target="https://www.centralbank.cy/en/financial-stability/macroprudential-policy-decisions/countercyclical-capital-buffer-ccyb" TargetMode="External"/><Relationship Id="rId146" Type="http://schemas.openxmlformats.org/officeDocument/2006/relationships/hyperlink" Target="http://www.economie.gouv.fr/hcsf" TargetMode="External"/><Relationship Id="rId7" Type="http://schemas.openxmlformats.org/officeDocument/2006/relationships/hyperlink" Target="http://www.centralbank.ie/stability/MacroprudentialPol/Pages/CountercyclicalCapitalBuffer.aspx" TargetMode="External"/><Relationship Id="rId71" Type="http://schemas.openxmlformats.org/officeDocument/2006/relationships/hyperlink" Target="https://www.toezicht.dnb.nl/en/2/51-234727.jsp" TargetMode="External"/><Relationship Id="rId92" Type="http://schemas.openxmlformats.org/officeDocument/2006/relationships/hyperlink" Target="https://www.nbb.be/en" TargetMode="External"/><Relationship Id="rId162" Type="http://schemas.openxmlformats.org/officeDocument/2006/relationships/printerSettings" Target="../printerSettings/printerSettings1.bin"/><Relationship Id="rId2" Type="http://schemas.openxmlformats.org/officeDocument/2006/relationships/hyperlink" Target="https://www.esrb.europa.eu/pub/pdf/other/141106_Notification_EBA_Article_133.11.pdf?5488a5adadd4ed5d2602010ba926d472" TargetMode="External"/><Relationship Id="rId29" Type="http://schemas.openxmlformats.org/officeDocument/2006/relationships/hyperlink" Target="http://www.lb.lt/resolutions_of_the_board_of_the_bank_of_lithuania_32" TargetMode="External"/><Relationship Id="rId24" Type="http://schemas.openxmlformats.org/officeDocument/2006/relationships/hyperlink" Target="http://www.fktk.lv/en/publications/macroprudential-supervision/countercyclical-capital-buffer.html" TargetMode="External"/><Relationship Id="rId40" Type="http://schemas.openxmlformats.org/officeDocument/2006/relationships/hyperlink" Target="https://www.mfsa.com.mt/pages/readfile.aspx?f=/files/LegislationRegulation/regulation/banking/creditInstitutions/rules/20150413%20Banking%20Rule%20BR15.pdf" TargetMode="External"/><Relationship Id="rId45" Type="http://schemas.openxmlformats.org/officeDocument/2006/relationships/hyperlink" Target="http://www.dnb.nl/en/about-dnb/duties/financial-stability/macroprudentiele-instrumenten/index.jsp" TargetMode="External"/><Relationship Id="rId66" Type="http://schemas.openxmlformats.org/officeDocument/2006/relationships/hyperlink" Target="https://www.cnb.cz/en/financial-stability/macroprudential-policy/list-of-other-systemically-important-institutions/" TargetMode="External"/><Relationship Id="rId87" Type="http://schemas.openxmlformats.org/officeDocument/2006/relationships/hyperlink" Target="https://www.fma.gv.at/en/banks/macroprudential-supervision/details-about-identified-institutions/" TargetMode="External"/><Relationship Id="rId110" Type="http://schemas.openxmlformats.org/officeDocument/2006/relationships/hyperlink" Target="https://www.bafin.de/EN/Homepage/homepage_node.html" TargetMode="External"/><Relationship Id="rId115" Type="http://schemas.openxmlformats.org/officeDocument/2006/relationships/hyperlink" Target="http://www.bankofgreece.gr/Pages/el/Bank/LegalF/committeeacts.aspx" TargetMode="External"/><Relationship Id="rId131" Type="http://schemas.openxmlformats.org/officeDocument/2006/relationships/hyperlink" Target="https://nbs.sk/en/financial-stability/fs-instruments/o-sii/" TargetMode="External"/><Relationship Id="rId136" Type="http://schemas.openxmlformats.org/officeDocument/2006/relationships/hyperlink" Target="https://www.bankofgreece.gr/en/main-tasks/financial-stability/macroprudential-policy" TargetMode="External"/><Relationship Id="rId157" Type="http://schemas.openxmlformats.org/officeDocument/2006/relationships/hyperlink" Target="https://nbp.pl/en/financial-system/macroprudential-supervision/macroprudential-instruments/conservation-buffer/" TargetMode="External"/><Relationship Id="rId61" Type="http://schemas.openxmlformats.org/officeDocument/2006/relationships/hyperlink" Target="https://www.mfsa.mt/wp-content/uploads/2019/02/Banking-Rule-15.pdf" TargetMode="External"/><Relationship Id="rId82" Type="http://schemas.openxmlformats.org/officeDocument/2006/relationships/hyperlink" Target="https://www.nbp.pl/macroprudentialsupervision/bufor.aspx" TargetMode="External"/><Relationship Id="rId152" Type="http://schemas.openxmlformats.org/officeDocument/2006/relationships/hyperlink" Target="https://www.centralbank.ie/macro-prudential-policies-for-bank-capital/countercyclical-capital-buffer" TargetMode="External"/><Relationship Id="rId19" Type="http://schemas.openxmlformats.org/officeDocument/2006/relationships/hyperlink" Target="https://www.economie.gouv.fr/en/hcsf-en" TargetMode="External"/><Relationship Id="rId14" Type="http://schemas.openxmlformats.org/officeDocument/2006/relationships/hyperlink" Target="http://em.dk/english" TargetMode="External"/><Relationship Id="rId30" Type="http://schemas.openxmlformats.org/officeDocument/2006/relationships/hyperlink" Target="https://www.lb.lt/countercyclical_capital_buffer" TargetMode="External"/><Relationship Id="rId35" Type="http://schemas.openxmlformats.org/officeDocument/2006/relationships/hyperlink" Target="https://www.cssf.lu/en/documentation/regulations/laws-regulations-and-other-texts/news-cat/130/" TargetMode="External"/><Relationship Id="rId56" Type="http://schemas.openxmlformats.org/officeDocument/2006/relationships/hyperlink" Target="http://www.bde.es/bde/en/areas/estabilidad/politica-macropr/" TargetMode="External"/><Relationship Id="rId77" Type="http://schemas.openxmlformats.org/officeDocument/2006/relationships/hyperlink" Target="https://www.bsi.si/en/" TargetMode="External"/><Relationship Id="rId100" Type="http://schemas.openxmlformats.org/officeDocument/2006/relationships/hyperlink" Target="https://www.hnb.hr/en/core-functions/financial-stability/macroprudential-measures/structural-systemic-risk-buffer" TargetMode="External"/><Relationship Id="rId105" Type="http://schemas.openxmlformats.org/officeDocument/2006/relationships/hyperlink" Target="https://www.finanssivalvonta.fi/en/publications-and-press-releases/Press-release/2022/macroprudential-decision-recommendation-on-mortgage-borrowers-maximum-debt-servicing-burden--credit-institutions-capital-requirements-also-reviewed/" TargetMode="External"/><Relationship Id="rId126" Type="http://schemas.openxmlformats.org/officeDocument/2006/relationships/hyperlink" Target="https://www.bde.es/bde/en/areas/estabilidad/herramientas-macroprudenciales/identificacion__bbe79f06544b261.html" TargetMode="External"/><Relationship Id="rId147" Type="http://schemas.openxmlformats.org/officeDocument/2006/relationships/hyperlink" Target="https://acpr.banque-france.fr/nc/publications/registre-officiel.html" TargetMode="External"/><Relationship Id="rId8" Type="http://schemas.openxmlformats.org/officeDocument/2006/relationships/hyperlink" Target="https://en.fme.is/" TargetMode="External"/><Relationship Id="rId51" Type="http://schemas.openxmlformats.org/officeDocument/2006/relationships/hyperlink" Target="http://www.nbs.sk/en/financial-market-supervision1/macroprudential-policy/current-status-of-macroprudential-instruments/current-setting-of-capital-buffers-in-slovakia" TargetMode="External"/><Relationship Id="rId72" Type="http://schemas.openxmlformats.org/officeDocument/2006/relationships/hyperlink" Target="https://www.toezicht.dnb.nl/en/2/51-236832.jsp" TargetMode="External"/><Relationship Id="rId93" Type="http://schemas.openxmlformats.org/officeDocument/2006/relationships/hyperlink" Target="https://www.nbb.be/en/financial-oversight/macroprudential-supervision/macroprudential-instruments/countercyclical-buffer" TargetMode="External"/><Relationship Id="rId98" Type="http://schemas.openxmlformats.org/officeDocument/2006/relationships/hyperlink" Target="https://www.bnb.bg/BankSupervision/BSCapitalBuffers/BSCBSystemicRiskBuffer/index.htm?toLang=_EN" TargetMode="External"/><Relationship Id="rId121" Type="http://schemas.openxmlformats.org/officeDocument/2006/relationships/hyperlink" Target="http://www.bnr.ro/Macroprudential-Policy-15315.aspx" TargetMode="External"/><Relationship Id="rId142" Type="http://schemas.openxmlformats.org/officeDocument/2006/relationships/hyperlink" Target="https://www.centralbank.cy/en/financial-stability/macroprudential-policy-decisions/o-sii-capital-buffer-for-other-systemically-important-institutions-credit-institutions" TargetMode="External"/><Relationship Id="rId3" Type="http://schemas.openxmlformats.org/officeDocument/2006/relationships/hyperlink" Target="http://www.fi.se/Folder-EN/Startpage/Supervision/Miscellaneous/Listan/Swedish-banks-systemic-importance-O-SII-/" TargetMode="External"/><Relationship Id="rId25" Type="http://schemas.openxmlformats.org/officeDocument/2006/relationships/hyperlink" Target="http://www.fktk.lv/en/publications/macroprudential-supervision/other-systemically-significant-institutions.html" TargetMode="External"/><Relationship Id="rId46" Type="http://schemas.openxmlformats.org/officeDocument/2006/relationships/hyperlink" Target="http://www.dnb.nl/en/about-dnb/duties/financial-stability/macroprudentiele-instrumenten/index.jsp" TargetMode="External"/><Relationship Id="rId67" Type="http://schemas.openxmlformats.org/officeDocument/2006/relationships/hyperlink" Target="https://systemicriskcouncil.dk/working-areas/countercyclical-capital-buffer" TargetMode="External"/><Relationship Id="rId116" Type="http://schemas.openxmlformats.org/officeDocument/2006/relationships/hyperlink" Target="https://www.bankofgreece.gr/en/main-tasks/financial-stability" TargetMode="External"/><Relationship Id="rId137" Type="http://schemas.openxmlformats.org/officeDocument/2006/relationships/hyperlink" Target="https://em.dk/" TargetMode="External"/><Relationship Id="rId158" Type="http://schemas.openxmlformats.org/officeDocument/2006/relationships/hyperlink" Target="https://nbp.pl/wp-content/uploads/2023/10/6_2023.08-Poziom-CCB_SGR-en.pdf" TargetMode="External"/><Relationship Id="rId20" Type="http://schemas.openxmlformats.org/officeDocument/2006/relationships/hyperlink" Target="https://www.bancaditalia.it/compiti/vigilanza/normativa/archivio-norme/circolari/c285/Circ_285_19_Aggto_Testo_integrale.pdf" TargetMode="External"/><Relationship Id="rId41" Type="http://schemas.openxmlformats.org/officeDocument/2006/relationships/hyperlink" Target="https://www.centralbankmalta.org/countercyclical-capital-buffer" TargetMode="External"/><Relationship Id="rId62" Type="http://schemas.openxmlformats.org/officeDocument/2006/relationships/hyperlink" Target="https://www.centralbankmalta.org/countercyclical-capital-buffer" TargetMode="External"/><Relationship Id="rId83" Type="http://schemas.openxmlformats.org/officeDocument/2006/relationships/hyperlink" Target="https://www.knf.gov.pl/en/" TargetMode="External"/><Relationship Id="rId88" Type="http://schemas.openxmlformats.org/officeDocument/2006/relationships/hyperlink" Target="https://www.fma.gv.at/en/banks/macroprudential-supervision/details-about-systemic-risk-buffer/" TargetMode="External"/><Relationship Id="rId111" Type="http://schemas.openxmlformats.org/officeDocument/2006/relationships/hyperlink" Target="https://www.bafin.de/EN/Aufsicht/BankenFinanzdienstleister/Eigenmittelanforderungen/ASRI/asri_artikel_en.html" TargetMode="External"/><Relationship Id="rId132" Type="http://schemas.openxmlformats.org/officeDocument/2006/relationships/hyperlink" Target="https://www.mnb.hu/en/financial-stability/macroprudential-policy/the-macroprudential-toolkit/capital-buffer-for-other-systemically-important-institutions-o-sii" TargetMode="External"/><Relationship Id="rId153" Type="http://schemas.openxmlformats.org/officeDocument/2006/relationships/hyperlink" Target="http://www.bsi.si/en/financial-stability.asp?MapaId=1886" TargetMode="External"/><Relationship Id="rId15" Type="http://schemas.openxmlformats.org/officeDocument/2006/relationships/hyperlink" Target="https://www.fma-li.li/" TargetMode="External"/><Relationship Id="rId36" Type="http://schemas.openxmlformats.org/officeDocument/2006/relationships/hyperlink" Target="https://www.cssf.lu/en/documentation/regulations/laws-regulations-and-other-texts/news-cat/130/" TargetMode="External"/><Relationship Id="rId57" Type="http://schemas.openxmlformats.org/officeDocument/2006/relationships/hyperlink" Target="http://www.bde.es/bde/en/areas/estabilidad/politica-macropr/" TargetMode="External"/><Relationship Id="rId106" Type="http://schemas.openxmlformats.org/officeDocument/2006/relationships/hyperlink" Target="http://www.fin-fsa.fi/en/pages/default.aspx" TargetMode="External"/><Relationship Id="rId127" Type="http://schemas.openxmlformats.org/officeDocument/2006/relationships/hyperlink" Target="https://www.bancaditalia.it/compiti/stabilita-finanziaria/politica-macroprudenziale/index.html" TargetMode="External"/><Relationship Id="rId10" Type="http://schemas.openxmlformats.org/officeDocument/2006/relationships/hyperlink" Target="https://www.cb.is/financial-stability/macroprudential-policy/capital-buffers/" TargetMode="External"/><Relationship Id="rId31" Type="http://schemas.openxmlformats.org/officeDocument/2006/relationships/hyperlink" Target="https://www.lb.lt/en" TargetMode="External"/><Relationship Id="rId52" Type="http://schemas.openxmlformats.org/officeDocument/2006/relationships/hyperlink" Target="http://www.nbs.sk/en/financial-market-supervision1/macroprudential-policy/current-status-of-macroprudential-instruments/current-setting-of-capital-buffers-in-slovakia" TargetMode="External"/><Relationship Id="rId73" Type="http://schemas.openxmlformats.org/officeDocument/2006/relationships/hyperlink" Target="https://www.cnb.cz/en/financial-stability/macroprudential-policy/the-countercyclical-capital-buffer/" TargetMode="External"/><Relationship Id="rId78" Type="http://schemas.openxmlformats.org/officeDocument/2006/relationships/hyperlink" Target="http://www.bnr.ro/page.aspx?prid=12537" TargetMode="External"/><Relationship Id="rId94" Type="http://schemas.openxmlformats.org/officeDocument/2006/relationships/hyperlink" Target="https://www.nbb.be/en/financial-oversight/macroprudential-supervision/macroprudential-instruments/other-systemically" TargetMode="External"/><Relationship Id="rId99" Type="http://schemas.openxmlformats.org/officeDocument/2006/relationships/hyperlink" Target="http://www.hnb.hr/en/home" TargetMode="External"/><Relationship Id="rId101" Type="http://schemas.openxmlformats.org/officeDocument/2006/relationships/hyperlink" Target="https://www.hnb.hr/en/core-functions/financial-stability/macroprudential-measures/systemically-important-institutions-buffer" TargetMode="External"/><Relationship Id="rId122" Type="http://schemas.openxmlformats.org/officeDocument/2006/relationships/hyperlink" Target="http://www.bnr.ro/Home.aspx" TargetMode="External"/><Relationship Id="rId143" Type="http://schemas.openxmlformats.org/officeDocument/2006/relationships/hyperlink" Target="https://www.eestipank.ee/en/financial-stability/countercyclical-capital-buffer" TargetMode="External"/><Relationship Id="rId148" Type="http://schemas.openxmlformats.org/officeDocument/2006/relationships/hyperlink" Target="https://acpr.banque-france.fr/nc/publications/registre-officiel.html" TargetMode="External"/><Relationship Id="rId4" Type="http://schemas.openxmlformats.org/officeDocument/2006/relationships/hyperlink" Target="https://www.mnb.hu/en" TargetMode="External"/><Relationship Id="rId9" Type="http://schemas.openxmlformats.org/officeDocument/2006/relationships/hyperlink" Target="http://www.centralbank.ie/stability/MacroprudentialPol/Pages/OtherSystemicallyImportantInstitutions(O-SII).aspx" TargetMode="External"/><Relationship Id="rId26" Type="http://schemas.openxmlformats.org/officeDocument/2006/relationships/hyperlink" Target="https://www.bank.lv/en/" TargetMode="External"/><Relationship Id="rId47" Type="http://schemas.openxmlformats.org/officeDocument/2006/relationships/hyperlink" Target="https://www.dnb.nl/en/home/" TargetMode="External"/><Relationship Id="rId68" Type="http://schemas.openxmlformats.org/officeDocument/2006/relationships/hyperlink" Target="https://www.bancaditalia.it/compiti/stabilita-finanziaria/politica-macroprudenziale/index.html?com.dotmarketing.htmlpage.language=1" TargetMode="External"/><Relationship Id="rId89" Type="http://schemas.openxmlformats.org/officeDocument/2006/relationships/hyperlink" Target="https://www.fma.gv.at/en/" TargetMode="External"/><Relationship Id="rId112" Type="http://schemas.openxmlformats.org/officeDocument/2006/relationships/hyperlink" Target="https://www.bafin.de/EN/Aufsicht/BankenFinanzdienstleister/Eigenmittelanforderungen/Kapitalpuffer/antizyklischer_kapitalpuffer_node_en.html" TargetMode="External"/><Relationship Id="rId133" Type="http://schemas.openxmlformats.org/officeDocument/2006/relationships/hyperlink" Target="https://www.fi.se/en/published/news/2022/fi-leaves-the-countercyclical-buffer-rate-unchanged3/" TargetMode="External"/><Relationship Id="rId154" Type="http://schemas.openxmlformats.org/officeDocument/2006/relationships/hyperlink" Target="http://www.bsi.si/en/financial-stability.asp?MapaId=1887" TargetMode="External"/><Relationship Id="rId16" Type="http://schemas.openxmlformats.org/officeDocument/2006/relationships/hyperlink" Target="https://www.cnb.cz/en/financial-stability/macroprudential-policy/the-capital-conservation-buffer/" TargetMode="External"/><Relationship Id="rId37" Type="http://schemas.openxmlformats.org/officeDocument/2006/relationships/hyperlink" Target="https://www.cssf.lu/en/" TargetMode="External"/><Relationship Id="rId58" Type="http://schemas.openxmlformats.org/officeDocument/2006/relationships/hyperlink" Target="http://www.bde.es/bde/en/" TargetMode="External"/><Relationship Id="rId79" Type="http://schemas.openxmlformats.org/officeDocument/2006/relationships/hyperlink" Target="https://www.regjeringen.no/en/dep/fin/id216/" TargetMode="External"/><Relationship Id="rId102" Type="http://schemas.openxmlformats.org/officeDocument/2006/relationships/hyperlink" Target="https://www.centralbank.cy/en/home" TargetMode="External"/><Relationship Id="rId123" Type="http://schemas.openxmlformats.org/officeDocument/2006/relationships/hyperlink" Target="https://www.knf.gov.pl/knf/pl/komponenty/img/Przeglad_adekwatnosci_wskaznika_bufora_innej_instytucj_o_znaczeniu_systemowym_86896.pdf" TargetMode="External"/><Relationship Id="rId144" Type="http://schemas.openxmlformats.org/officeDocument/2006/relationships/hyperlink" Target="https://www.eestipank.ee/en/financial-stability/other-systemically-important-institutions-buffer" TargetMode="External"/><Relationship Id="rId90" Type="http://schemas.openxmlformats.org/officeDocument/2006/relationships/hyperlink" Target="https://www.nbb.be/en/financial-oversight/macroprudential-supervision/macroprudentiele-instrumenten/countercyclical-buffer" TargetMode="External"/><Relationship Id="rId27" Type="http://schemas.openxmlformats.org/officeDocument/2006/relationships/hyperlink" Target="https://www.bank.lv/en/operational-areas/financial-stability/macroprudential-measures/countercyclical-capital-buffer" TargetMode="External"/><Relationship Id="rId48" Type="http://schemas.openxmlformats.org/officeDocument/2006/relationships/hyperlink" Target="https://www.bportugal.pt/en/page/capital-conservation-buffer" TargetMode="External"/><Relationship Id="rId69" Type="http://schemas.openxmlformats.org/officeDocument/2006/relationships/hyperlink" Target="https://www.bportugal.pt/en/page/o-sii-capital-buffer" TargetMode="External"/><Relationship Id="rId113" Type="http://schemas.openxmlformats.org/officeDocument/2006/relationships/hyperlink" Target="https://www.bafin.de/EN/Aufsicht/BankenFinanzdienstleister/Eigenmittelanforderungen/GSRI/gsri_node_en.html" TargetMode="External"/><Relationship Id="rId134" Type="http://schemas.openxmlformats.org/officeDocument/2006/relationships/hyperlink" Target="http://www.cnsmro.ro/en/sedinta-cnsm-din-14-octombrie-2021/" TargetMode="External"/><Relationship Id="rId80" Type="http://schemas.openxmlformats.org/officeDocument/2006/relationships/hyperlink" Target="https://www.norges-bank.no/en/news-events/news-publications/News-items/2023/2023-01-19-ccb/" TargetMode="External"/><Relationship Id="rId155" Type="http://schemas.openxmlformats.org/officeDocument/2006/relationships/hyperlink" Target="https://www.bsi.si/en/financial-stability/macroprudential-supervision/macroprudential-instrument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afin.de/EN/Homepage/homepage_node.html" TargetMode="External"/><Relationship Id="rId13" Type="http://schemas.openxmlformats.org/officeDocument/2006/relationships/hyperlink" Target="https://www.regjeringen.no/en/dep/fin/id216/" TargetMode="External"/><Relationship Id="rId18" Type="http://schemas.openxmlformats.org/officeDocument/2006/relationships/hyperlink" Target="https://acpr.banque-france.fr/en/page-sommaire/about-acpr" TargetMode="External"/><Relationship Id="rId26" Type="http://schemas.openxmlformats.org/officeDocument/2006/relationships/hyperlink" Target="https://www.bportugal.pt/en/comunicado/press-release-banco-de-portugal-imposition-capital-buffer-exposures-secured-residential" TargetMode="External"/><Relationship Id="rId3" Type="http://schemas.openxmlformats.org/officeDocument/2006/relationships/hyperlink" Target="https://www.eestipank.ee/en" TargetMode="External"/><Relationship Id="rId21" Type="http://schemas.openxmlformats.org/officeDocument/2006/relationships/hyperlink" Target="https://www.fi.se/" TargetMode="External"/><Relationship Id="rId7" Type="http://schemas.openxmlformats.org/officeDocument/2006/relationships/hyperlink" Target="https://www.bafin.de/SharedDocs/Veroeffentlichungen/EN/Aufsichtsrecht/Verfuegung/vf_220331_allgvfg_systemrisikopuffer_en.html" TargetMode="External"/><Relationship Id="rId12" Type="http://schemas.openxmlformats.org/officeDocument/2006/relationships/hyperlink" Target="https://www.regjeringen.no/en/dep/fin/id216/" TargetMode="External"/><Relationship Id="rId17" Type="http://schemas.openxmlformats.org/officeDocument/2006/relationships/hyperlink" Target="https://www.centralbankmalta.org/sectoral-systemic-risk-buffer" TargetMode="External"/><Relationship Id="rId25" Type="http://schemas.openxmlformats.org/officeDocument/2006/relationships/hyperlink" Target="https://www.bportugal.pt/en" TargetMode="External"/><Relationship Id="rId2" Type="http://schemas.openxmlformats.org/officeDocument/2006/relationships/hyperlink" Target="https://www.nbb.be/en/financial-oversight/macroprudential-supervision/macroprudential-instruments/real-estate" TargetMode="External"/><Relationship Id="rId16" Type="http://schemas.openxmlformats.org/officeDocument/2006/relationships/hyperlink" Target="https://www.centralbankmalta.org/" TargetMode="External"/><Relationship Id="rId20" Type="http://schemas.openxmlformats.org/officeDocument/2006/relationships/hyperlink" Target="https://www.economie.gouv.fr/hcsf/coussin-pour-le-risque-systemique-sectoriel-ssyrb" TargetMode="External"/><Relationship Id="rId29" Type="http://schemas.openxmlformats.org/officeDocument/2006/relationships/printerSettings" Target="../printerSettings/printerSettings2.bin"/><Relationship Id="rId1" Type="http://schemas.openxmlformats.org/officeDocument/2006/relationships/hyperlink" Target="https://www.nbb.be/en" TargetMode="External"/><Relationship Id="rId6" Type="http://schemas.openxmlformats.org/officeDocument/2006/relationships/hyperlink" Target="https://www.lb.lt/en" TargetMode="External"/><Relationship Id="rId11" Type="http://schemas.openxmlformats.org/officeDocument/2006/relationships/hyperlink" Target="https://www.dnb.nl/nieuws-voor-de-sector/toezicht-2022/afgesloten-consultatie-verlenging-regeling-risicoweging-hypothecaire-leningen-2022-oktober/" TargetMode="External"/><Relationship Id="rId24" Type="http://schemas.openxmlformats.org/officeDocument/2006/relationships/hyperlink" Target="https://www.nbb.be/en/financial-oversight/macroprudential-supervision/macroprudential-instruments/other-systemically" TargetMode="External"/><Relationship Id="rId5" Type="http://schemas.openxmlformats.org/officeDocument/2006/relationships/hyperlink" Target="https://www.lb.lt/en/financial-stability-instruments-1" TargetMode="External"/><Relationship Id="rId15" Type="http://schemas.openxmlformats.org/officeDocument/2006/relationships/hyperlink" Target="https://www.fma-li.li/en/" TargetMode="External"/><Relationship Id="rId23" Type="http://schemas.openxmlformats.org/officeDocument/2006/relationships/hyperlink" Target="https://www.fi.se/en/published/news/2023/new-risk-weight-floors-for-bank-loans-to-commercial-properties/" TargetMode="External"/><Relationship Id="rId28" Type="http://schemas.openxmlformats.org/officeDocument/2006/relationships/hyperlink" Target="https://www.bsi.si/en/media/2167/banka-slovenije-is-changing-over-to-more-active-macroprudential-policy" TargetMode="External"/><Relationship Id="rId10" Type="http://schemas.openxmlformats.org/officeDocument/2006/relationships/hyperlink" Target="https://www.dnb.nl/en/home/" TargetMode="External"/><Relationship Id="rId19" Type="http://schemas.openxmlformats.org/officeDocument/2006/relationships/hyperlink" Target="https://www.economie.gouv.fr/en/hcsf-en" TargetMode="External"/><Relationship Id="rId4" Type="http://schemas.openxmlformats.org/officeDocument/2006/relationships/hyperlink" Target="https://www.eestipank.ee/en/financial-stability/risk-weight-floor-mortgage-loans" TargetMode="External"/><Relationship Id="rId9" Type="http://schemas.openxmlformats.org/officeDocument/2006/relationships/hyperlink" Target="https://www.bsi.si/en/" TargetMode="External"/><Relationship Id="rId14" Type="http://schemas.openxmlformats.org/officeDocument/2006/relationships/hyperlink" Target="https://www.fma-li.li/en/supervision/financial-stability-and-macroprudential-supervision/macroprudential-instruments/systemic-risk-buffer.html" TargetMode="External"/><Relationship Id="rId22" Type="http://schemas.openxmlformats.org/officeDocument/2006/relationships/hyperlink" Target="https://www.fi.se/" TargetMode="External"/><Relationship Id="rId27" Type="http://schemas.openxmlformats.org/officeDocument/2006/relationships/hyperlink" Target="https://www.vestnesis.lv/op/2023/248.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Y278"/>
  <sheetViews>
    <sheetView showGridLines="0" zoomScale="90" zoomScaleNormal="90" zoomScaleSheetLayoutView="40" workbookViewId="0">
      <pane xSplit="2" ySplit="6" topLeftCell="C277" activePane="bottomRight" state="frozen"/>
      <selection pane="topRight" activeCell="C1" sqref="C1"/>
      <selection pane="bottomLeft" activeCell="A7" sqref="A7"/>
      <selection pane="bottomRight" activeCell="E203" sqref="E203:E205"/>
    </sheetView>
  </sheetViews>
  <sheetFormatPr defaultColWidth="9.140625" defaultRowHeight="15" outlineLevelRow="1" outlineLevelCol="1" x14ac:dyDescent="0.25"/>
  <cols>
    <col min="1" max="1" width="1.85546875" style="36" customWidth="1"/>
    <col min="2" max="3" width="35.7109375" style="4" customWidth="1"/>
    <col min="4" max="4" width="9.42578125" style="5" customWidth="1"/>
    <col min="5" max="5" width="9.42578125" style="6" bestFit="1" customWidth="1"/>
    <col min="6" max="6" width="14.5703125" style="5" customWidth="1"/>
    <col min="7" max="7" width="20.5703125" style="5" customWidth="1"/>
    <col min="8" max="8" width="28.140625" style="5" bestFit="1" customWidth="1"/>
    <col min="9" max="9" width="20.140625" style="5" customWidth="1"/>
    <col min="10" max="10" width="46.28515625" style="7" customWidth="1" outlineLevel="1"/>
    <col min="11" max="11" width="9.140625" style="8"/>
    <col min="12" max="12" width="9.140625" style="42"/>
    <col min="13" max="13" width="167.140625" style="42" customWidth="1"/>
    <col min="14" max="14" width="59.85546875" style="42" customWidth="1"/>
    <col min="15" max="25" width="9.140625" style="42"/>
    <col min="26" max="16384" width="9.140625" style="8"/>
  </cols>
  <sheetData>
    <row r="1" spans="1:25" ht="21" x14ac:dyDescent="0.35">
      <c r="A1" s="3" t="s">
        <v>543</v>
      </c>
    </row>
    <row r="2" spans="1:25" ht="21" x14ac:dyDescent="0.35">
      <c r="A2" s="3" t="s">
        <v>0</v>
      </c>
    </row>
    <row r="3" spans="1:25" ht="15.75" x14ac:dyDescent="0.25">
      <c r="A3" s="9" t="s">
        <v>287</v>
      </c>
    </row>
    <row r="4" spans="1:25" s="11" customFormat="1" ht="38.450000000000003" customHeight="1" x14ac:dyDescent="0.25">
      <c r="A4" s="169" t="s">
        <v>1</v>
      </c>
      <c r="B4" s="169"/>
      <c r="C4" s="169"/>
      <c r="D4" s="169"/>
      <c r="E4" s="169"/>
      <c r="F4" s="169"/>
      <c r="G4" s="169"/>
      <c r="H4" s="169"/>
      <c r="I4" s="169"/>
      <c r="J4" s="10"/>
      <c r="K4" s="8"/>
      <c r="L4" s="10"/>
      <c r="M4" s="10"/>
      <c r="N4" s="10"/>
      <c r="O4" s="10"/>
      <c r="P4" s="10"/>
      <c r="Q4" s="10"/>
      <c r="R4" s="10"/>
      <c r="S4" s="10"/>
      <c r="T4" s="10"/>
      <c r="U4" s="10"/>
      <c r="V4" s="10"/>
      <c r="W4" s="10"/>
      <c r="X4" s="10"/>
      <c r="Y4" s="10"/>
    </row>
    <row r="5" spans="1:25" ht="28.5" customHeight="1" x14ac:dyDescent="0.25">
      <c r="A5" s="186" t="s">
        <v>2</v>
      </c>
      <c r="B5" s="187"/>
      <c r="C5" s="188"/>
      <c r="D5" s="170" t="s">
        <v>3</v>
      </c>
      <c r="E5" s="172" t="s">
        <v>4</v>
      </c>
      <c r="F5" s="177" t="s">
        <v>5</v>
      </c>
      <c r="G5" s="178"/>
      <c r="H5" s="160" t="s">
        <v>254</v>
      </c>
      <c r="I5" s="174" t="s">
        <v>256</v>
      </c>
      <c r="J5" s="160" t="s">
        <v>255</v>
      </c>
      <c r="L5" s="10"/>
    </row>
    <row r="6" spans="1:25" ht="12.95" customHeight="1" x14ac:dyDescent="0.25">
      <c r="A6" s="189"/>
      <c r="B6" s="190"/>
      <c r="C6" s="191"/>
      <c r="D6" s="171"/>
      <c r="E6" s="173"/>
      <c r="F6" s="12" t="s">
        <v>6</v>
      </c>
      <c r="G6" s="12" t="s">
        <v>7</v>
      </c>
      <c r="H6" s="179"/>
      <c r="I6" s="175"/>
      <c r="J6" s="161"/>
      <c r="L6" s="10"/>
    </row>
    <row r="7" spans="1:25" s="18" customFormat="1" x14ac:dyDescent="0.25">
      <c r="A7" s="13"/>
      <c r="B7" s="14" t="s">
        <v>8</v>
      </c>
      <c r="C7" s="14" t="s">
        <v>341</v>
      </c>
      <c r="D7" s="15" t="s">
        <v>9</v>
      </c>
      <c r="E7" s="16" t="s">
        <v>10</v>
      </c>
      <c r="F7" s="17" t="s">
        <v>11</v>
      </c>
      <c r="G7" s="17" t="s">
        <v>11</v>
      </c>
      <c r="H7" s="17" t="s">
        <v>12</v>
      </c>
      <c r="I7" s="176"/>
      <c r="J7" s="162"/>
      <c r="K7" s="8"/>
      <c r="L7" s="10"/>
      <c r="M7" s="43"/>
      <c r="N7" s="43"/>
      <c r="O7" s="43"/>
      <c r="P7" s="43"/>
      <c r="Q7" s="43"/>
      <c r="R7" s="43"/>
      <c r="S7" s="43"/>
      <c r="T7" s="43"/>
      <c r="U7" s="43"/>
      <c r="V7" s="43"/>
      <c r="W7" s="43"/>
      <c r="X7" s="43"/>
      <c r="Y7" s="43"/>
    </row>
    <row r="8" spans="1:25" s="19" customFormat="1" ht="26.1" customHeight="1" x14ac:dyDescent="0.25">
      <c r="A8" s="180" t="s">
        <v>13</v>
      </c>
      <c r="B8" s="181"/>
      <c r="C8" s="182"/>
      <c r="D8" s="150">
        <v>2.5000000000000001E-2</v>
      </c>
      <c r="E8" s="121">
        <v>0</v>
      </c>
      <c r="F8" s="163"/>
      <c r="G8" s="165" t="s">
        <v>604</v>
      </c>
      <c r="H8" s="121" t="s">
        <v>553</v>
      </c>
      <c r="I8" s="166" t="s">
        <v>582</v>
      </c>
      <c r="J8" s="167"/>
      <c r="K8" s="8"/>
      <c r="L8" s="10"/>
      <c r="M8" s="44"/>
      <c r="N8" s="44"/>
      <c r="O8" s="44"/>
      <c r="P8" s="44"/>
      <c r="Q8" s="44"/>
      <c r="R8" s="44"/>
      <c r="S8" s="44"/>
      <c r="T8" s="44"/>
      <c r="U8" s="44"/>
      <c r="V8" s="44"/>
      <c r="W8" s="44"/>
      <c r="X8" s="44"/>
      <c r="Y8" s="44"/>
    </row>
    <row r="9" spans="1:25" s="19" customFormat="1" ht="32.1" customHeight="1" x14ac:dyDescent="0.25">
      <c r="A9" s="183" t="s">
        <v>14</v>
      </c>
      <c r="B9" s="184"/>
      <c r="C9" s="185"/>
      <c r="D9" s="117"/>
      <c r="E9" s="91"/>
      <c r="F9" s="164"/>
      <c r="G9" s="91"/>
      <c r="H9" s="91"/>
      <c r="I9" s="99"/>
      <c r="J9" s="168"/>
      <c r="K9" s="8"/>
      <c r="L9" s="42"/>
      <c r="M9" s="44"/>
      <c r="N9" s="44"/>
      <c r="O9" s="44"/>
      <c r="P9" s="44"/>
      <c r="Q9" s="44"/>
      <c r="R9" s="44"/>
      <c r="S9" s="44"/>
      <c r="T9" s="44"/>
      <c r="U9" s="44"/>
      <c r="V9" s="44"/>
      <c r="W9" s="44"/>
      <c r="X9" s="44"/>
      <c r="Y9" s="44"/>
    </row>
    <row r="10" spans="1:25" ht="43.5" customHeight="1" outlineLevel="1" x14ac:dyDescent="0.25">
      <c r="A10" s="20"/>
      <c r="B10" s="28" t="s">
        <v>257</v>
      </c>
      <c r="C10" s="28" t="s">
        <v>327</v>
      </c>
      <c r="D10" s="61">
        <v>2.5000000000000001E-2</v>
      </c>
      <c r="E10" s="62">
        <v>0</v>
      </c>
      <c r="F10" s="62" t="s">
        <v>16</v>
      </c>
      <c r="G10" s="62">
        <v>8.9999999999999993E-3</v>
      </c>
      <c r="H10" s="62">
        <v>5.0000000000000001E-3</v>
      </c>
      <c r="I10" s="63">
        <f>SUM(D10:E10,G10,H10)</f>
        <v>3.9E-2</v>
      </c>
      <c r="J10" s="22"/>
    </row>
    <row r="11" spans="1:25" outlineLevel="1" x14ac:dyDescent="0.25">
      <c r="A11" s="20"/>
      <c r="B11" s="28" t="s">
        <v>17</v>
      </c>
      <c r="C11" s="28" t="s">
        <v>328</v>
      </c>
      <c r="D11" s="61">
        <v>2.5000000000000001E-2</v>
      </c>
      <c r="E11" s="62">
        <v>0</v>
      </c>
      <c r="F11" s="62" t="s">
        <v>16</v>
      </c>
      <c r="G11" s="62">
        <v>1.4999999999999999E-2</v>
      </c>
      <c r="H11" s="62">
        <v>0.01</v>
      </c>
      <c r="I11" s="63">
        <f t="shared" ref="I11:I22" si="0">SUM(D11:E11,G11,H11)</f>
        <v>0.05</v>
      </c>
      <c r="J11" s="22" t="s">
        <v>575</v>
      </c>
    </row>
    <row r="12" spans="1:25" ht="43.5" customHeight="1" outlineLevel="1" x14ac:dyDescent="0.25">
      <c r="A12" s="20"/>
      <c r="B12" s="28" t="s">
        <v>18</v>
      </c>
      <c r="C12" s="28" t="s">
        <v>329</v>
      </c>
      <c r="D12" s="61">
        <v>2.5000000000000001E-2</v>
      </c>
      <c r="E12" s="62">
        <v>0</v>
      </c>
      <c r="F12" s="62" t="s">
        <v>16</v>
      </c>
      <c r="G12" s="62">
        <v>8.9999999999999993E-3</v>
      </c>
      <c r="H12" s="62">
        <v>5.0000000000000001E-3</v>
      </c>
      <c r="I12" s="63">
        <f t="shared" si="0"/>
        <v>3.9E-2</v>
      </c>
      <c r="J12" s="22"/>
    </row>
    <row r="13" spans="1:25" outlineLevel="1" x14ac:dyDescent="0.25">
      <c r="A13" s="20"/>
      <c r="B13" s="28" t="s">
        <v>19</v>
      </c>
      <c r="C13" s="28" t="s">
        <v>330</v>
      </c>
      <c r="D13" s="61">
        <v>2.5000000000000001E-2</v>
      </c>
      <c r="E13" s="62">
        <v>0</v>
      </c>
      <c r="F13" s="62" t="s">
        <v>16</v>
      </c>
      <c r="G13" s="62">
        <v>1.4999999999999999E-2</v>
      </c>
      <c r="H13" s="62">
        <v>0.01</v>
      </c>
      <c r="I13" s="63">
        <f t="shared" si="0"/>
        <v>0.05</v>
      </c>
      <c r="J13" s="22" t="s">
        <v>575</v>
      </c>
    </row>
    <row r="14" spans="1:25" ht="14.45" customHeight="1" outlineLevel="1" x14ac:dyDescent="0.25">
      <c r="A14" s="20"/>
      <c r="B14" s="28" t="s">
        <v>20</v>
      </c>
      <c r="C14" s="28" t="s">
        <v>331</v>
      </c>
      <c r="D14" s="61">
        <v>2.5000000000000001E-2</v>
      </c>
      <c r="E14" s="62">
        <v>0</v>
      </c>
      <c r="F14" s="62" t="s">
        <v>16</v>
      </c>
      <c r="G14" s="62">
        <v>8.9999999999999993E-3</v>
      </c>
      <c r="H14" s="62">
        <v>5.0000000000000001E-3</v>
      </c>
      <c r="I14" s="63">
        <f t="shared" si="0"/>
        <v>3.9E-2</v>
      </c>
      <c r="J14" s="22"/>
    </row>
    <row r="15" spans="1:25" ht="14.45" customHeight="1" outlineLevel="1" x14ac:dyDescent="0.25">
      <c r="A15" s="20"/>
      <c r="B15" s="28" t="s">
        <v>299</v>
      </c>
      <c r="C15" s="28" t="s">
        <v>332</v>
      </c>
      <c r="D15" s="61">
        <v>2.5000000000000001E-2</v>
      </c>
      <c r="E15" s="62">
        <v>0</v>
      </c>
      <c r="F15" s="62" t="s">
        <v>16</v>
      </c>
      <c r="G15" s="62">
        <v>1.7500000000000002E-2</v>
      </c>
      <c r="H15" s="62">
        <v>5.0000000000000001E-3</v>
      </c>
      <c r="I15" s="63">
        <f t="shared" si="0"/>
        <v>4.7500000000000001E-2</v>
      </c>
      <c r="J15" s="22"/>
    </row>
    <row r="16" spans="1:25" ht="29.1" customHeight="1" outlineLevel="1" x14ac:dyDescent="0.25">
      <c r="A16" s="20"/>
      <c r="B16" s="28" t="s">
        <v>21</v>
      </c>
      <c r="C16" s="28" t="s">
        <v>333</v>
      </c>
      <c r="D16" s="61">
        <v>2.5000000000000001E-2</v>
      </c>
      <c r="E16" s="64">
        <v>0</v>
      </c>
      <c r="F16" s="64"/>
      <c r="G16" s="62"/>
      <c r="H16" s="62">
        <v>5.0000000000000001E-3</v>
      </c>
      <c r="I16" s="63">
        <f t="shared" si="0"/>
        <v>3.0000000000000002E-2</v>
      </c>
      <c r="J16" s="22"/>
    </row>
    <row r="17" spans="1:25" ht="14.45" customHeight="1" outlineLevel="1" x14ac:dyDescent="0.25">
      <c r="A17" s="20"/>
      <c r="B17" s="28" t="s">
        <v>22</v>
      </c>
      <c r="C17" s="28" t="s">
        <v>334</v>
      </c>
      <c r="D17" s="61">
        <v>2.5000000000000001E-2</v>
      </c>
      <c r="E17" s="64">
        <v>0</v>
      </c>
      <c r="F17" s="64"/>
      <c r="G17" s="62"/>
      <c r="H17" s="62">
        <v>5.0000000000000001E-3</v>
      </c>
      <c r="I17" s="63">
        <f t="shared" si="0"/>
        <v>3.0000000000000002E-2</v>
      </c>
      <c r="J17" s="22"/>
    </row>
    <row r="18" spans="1:25" ht="14.45" customHeight="1" outlineLevel="1" x14ac:dyDescent="0.25">
      <c r="A18" s="20"/>
      <c r="B18" s="28" t="s">
        <v>23</v>
      </c>
      <c r="C18" s="28" t="s">
        <v>335</v>
      </c>
      <c r="D18" s="61">
        <v>2.5000000000000001E-2</v>
      </c>
      <c r="E18" s="64">
        <v>0</v>
      </c>
      <c r="F18" s="64"/>
      <c r="G18" s="62"/>
      <c r="H18" s="62">
        <v>5.0000000000000001E-3</v>
      </c>
      <c r="I18" s="63">
        <f t="shared" si="0"/>
        <v>3.0000000000000002E-2</v>
      </c>
      <c r="J18" s="22"/>
    </row>
    <row r="19" spans="1:25" ht="14.45" customHeight="1" outlineLevel="1" x14ac:dyDescent="0.25">
      <c r="A19" s="20"/>
      <c r="B19" s="28" t="s">
        <v>24</v>
      </c>
      <c r="C19" s="28" t="s">
        <v>336</v>
      </c>
      <c r="D19" s="61">
        <v>2.5000000000000001E-2</v>
      </c>
      <c r="E19" s="64">
        <v>0</v>
      </c>
      <c r="F19" s="64"/>
      <c r="G19" s="62"/>
      <c r="H19" s="62">
        <v>5.0000000000000001E-3</v>
      </c>
      <c r="I19" s="63">
        <f t="shared" si="0"/>
        <v>3.0000000000000002E-2</v>
      </c>
      <c r="J19" s="22"/>
    </row>
    <row r="20" spans="1:25" ht="29.1" customHeight="1" outlineLevel="1" x14ac:dyDescent="0.25">
      <c r="A20" s="39"/>
      <c r="B20" s="34" t="s">
        <v>25</v>
      </c>
      <c r="C20" s="34" t="s">
        <v>337</v>
      </c>
      <c r="D20" s="61">
        <v>2.5000000000000001E-2</v>
      </c>
      <c r="E20" s="64">
        <v>0</v>
      </c>
      <c r="F20" s="65"/>
      <c r="G20" s="62">
        <v>8.9999999999999993E-3</v>
      </c>
      <c r="H20" s="62">
        <v>5.0000000000000001E-3</v>
      </c>
      <c r="I20" s="63">
        <f t="shared" si="0"/>
        <v>3.9E-2</v>
      </c>
      <c r="J20" s="22"/>
    </row>
    <row r="21" spans="1:25" ht="29.1" customHeight="1" outlineLevel="1" x14ac:dyDescent="0.25">
      <c r="A21" s="39"/>
      <c r="B21" s="34" t="s">
        <v>26</v>
      </c>
      <c r="C21" s="34" t="s">
        <v>338</v>
      </c>
      <c r="D21" s="61">
        <v>2.5000000000000001E-2</v>
      </c>
      <c r="E21" s="64">
        <v>0</v>
      </c>
      <c r="F21" s="65"/>
      <c r="G21" s="62">
        <v>8.9999999999999993E-3</v>
      </c>
      <c r="H21" s="62"/>
      <c r="I21" s="63">
        <f>SUM(D21:E21,G21,H21)</f>
        <v>3.4000000000000002E-2</v>
      </c>
      <c r="J21" s="22"/>
    </row>
    <row r="22" spans="1:25" ht="29.1" customHeight="1" outlineLevel="1" x14ac:dyDescent="0.25">
      <c r="A22" s="39"/>
      <c r="B22" s="34" t="s">
        <v>289</v>
      </c>
      <c r="C22" s="34" t="s">
        <v>339</v>
      </c>
      <c r="D22" s="61">
        <v>2.5000000000000001E-2</v>
      </c>
      <c r="E22" s="64">
        <v>0</v>
      </c>
      <c r="F22" s="65"/>
      <c r="G22" s="62"/>
      <c r="H22" s="62">
        <v>5.0000000000000001E-3</v>
      </c>
      <c r="I22" s="63">
        <f t="shared" si="0"/>
        <v>3.0000000000000002E-2</v>
      </c>
      <c r="J22" s="22"/>
    </row>
    <row r="23" spans="1:25" ht="45" outlineLevel="1" x14ac:dyDescent="0.25">
      <c r="A23" s="23"/>
      <c r="B23" s="34" t="s">
        <v>253</v>
      </c>
      <c r="C23" s="34" t="s">
        <v>340</v>
      </c>
      <c r="D23" s="61">
        <v>2.5000000000000001E-2</v>
      </c>
      <c r="E23" s="64">
        <v>0</v>
      </c>
      <c r="F23" s="65"/>
      <c r="G23" s="62">
        <v>8.9999999999999993E-3</v>
      </c>
      <c r="H23" s="62">
        <v>5.0000000000000001E-3</v>
      </c>
      <c r="I23" s="63">
        <f>SUM(D23:E23,G23,H23)</f>
        <v>3.9E-2</v>
      </c>
      <c r="J23" s="22"/>
    </row>
    <row r="24" spans="1:25" ht="30" outlineLevel="1" x14ac:dyDescent="0.25">
      <c r="A24" s="23"/>
      <c r="B24" s="34" t="s">
        <v>566</v>
      </c>
      <c r="C24" s="34" t="s">
        <v>567</v>
      </c>
      <c r="D24" s="61">
        <v>2.5000000000000001E-2</v>
      </c>
      <c r="E24" s="64">
        <v>0</v>
      </c>
      <c r="F24" s="65"/>
      <c r="G24" s="62">
        <v>2.5000000000000001E-3</v>
      </c>
      <c r="H24" s="62"/>
      <c r="I24" s="63">
        <f>SUM(D24:E24,G24,H24)</f>
        <v>2.75E-2</v>
      </c>
      <c r="J24" s="27"/>
    </row>
    <row r="25" spans="1:25" s="18" customFormat="1" ht="14.45" customHeight="1" x14ac:dyDescent="0.25">
      <c r="A25" s="103" t="s">
        <v>27</v>
      </c>
      <c r="B25" s="104"/>
      <c r="C25" s="105"/>
      <c r="D25" s="116">
        <v>2.5000000000000001E-2</v>
      </c>
      <c r="E25" s="121" t="s">
        <v>15</v>
      </c>
      <c r="F25" s="92" t="s">
        <v>28</v>
      </c>
      <c r="G25" s="90" t="s">
        <v>29</v>
      </c>
      <c r="H25" s="92" t="s">
        <v>28</v>
      </c>
      <c r="I25" s="98" t="s">
        <v>576</v>
      </c>
      <c r="J25" s="127" t="s">
        <v>452</v>
      </c>
      <c r="L25" s="43"/>
      <c r="M25" s="43"/>
      <c r="N25" s="43"/>
      <c r="O25" s="43"/>
      <c r="P25" s="43"/>
      <c r="Q25" s="43"/>
      <c r="R25" s="43"/>
      <c r="S25" s="43"/>
      <c r="T25" s="43"/>
      <c r="U25" s="43"/>
      <c r="V25" s="43"/>
      <c r="W25" s="43"/>
      <c r="X25" s="43"/>
      <c r="Y25" s="43"/>
    </row>
    <row r="26" spans="1:25" s="18" customFormat="1" ht="14.45" customHeight="1" x14ac:dyDescent="0.25">
      <c r="A26" s="106" t="s">
        <v>30</v>
      </c>
      <c r="B26" s="107"/>
      <c r="C26" s="108"/>
      <c r="D26" s="117"/>
      <c r="E26" s="91"/>
      <c r="F26" s="93"/>
      <c r="G26" s="91"/>
      <c r="H26" s="93"/>
      <c r="I26" s="93"/>
      <c r="J26" s="129"/>
      <c r="L26" s="43"/>
      <c r="M26" s="43"/>
      <c r="N26" s="43"/>
      <c r="O26" s="43"/>
      <c r="P26" s="43"/>
      <c r="Q26" s="43"/>
      <c r="R26" s="43"/>
      <c r="S26" s="43"/>
      <c r="T26" s="43"/>
      <c r="U26" s="43"/>
      <c r="V26" s="43"/>
      <c r="W26" s="43"/>
      <c r="X26" s="43"/>
      <c r="Y26" s="43"/>
    </row>
    <row r="27" spans="1:25" ht="14.45" customHeight="1" outlineLevel="1" x14ac:dyDescent="0.25">
      <c r="A27" s="20"/>
      <c r="B27" s="28" t="s">
        <v>297</v>
      </c>
      <c r="C27" s="28" t="s">
        <v>342</v>
      </c>
      <c r="D27" s="61">
        <v>2.5000000000000001E-2</v>
      </c>
      <c r="E27" s="62" t="s">
        <v>15</v>
      </c>
      <c r="F27" s="62" t="s">
        <v>16</v>
      </c>
      <c r="G27" s="62">
        <v>7.4999999999999997E-3</v>
      </c>
      <c r="H27" s="62" t="s">
        <v>16</v>
      </c>
      <c r="I27" s="66">
        <f>SUM(D27:H27)</f>
        <v>3.2500000000000001E-2</v>
      </c>
      <c r="J27" s="22"/>
    </row>
    <row r="28" spans="1:25" ht="14.45" customHeight="1" outlineLevel="1" x14ac:dyDescent="0.25">
      <c r="A28" s="20"/>
      <c r="B28" s="28" t="s">
        <v>285</v>
      </c>
      <c r="C28" s="28" t="s">
        <v>343</v>
      </c>
      <c r="D28" s="61">
        <v>2.5000000000000001E-2</v>
      </c>
      <c r="E28" s="62" t="s">
        <v>15</v>
      </c>
      <c r="F28" s="62" t="s">
        <v>16</v>
      </c>
      <c r="G28" s="62">
        <v>7.4999999999999997E-3</v>
      </c>
      <c r="H28" s="62" t="s">
        <v>16</v>
      </c>
      <c r="I28" s="66">
        <f t="shared" ref="I28:I32" si="1">SUM(D28:H28)</f>
        <v>3.2500000000000001E-2</v>
      </c>
      <c r="J28" s="22"/>
    </row>
    <row r="29" spans="1:25" ht="14.45" customHeight="1" outlineLevel="1" x14ac:dyDescent="0.25">
      <c r="A29" s="20"/>
      <c r="B29" s="28" t="s">
        <v>31</v>
      </c>
      <c r="C29" s="28" t="s">
        <v>344</v>
      </c>
      <c r="D29" s="61">
        <v>2.5000000000000001E-2</v>
      </c>
      <c r="E29" s="62" t="s">
        <v>15</v>
      </c>
      <c r="F29" s="62" t="s">
        <v>16</v>
      </c>
      <c r="G29" s="62">
        <v>1.4999999999999999E-2</v>
      </c>
      <c r="H29" s="62" t="s">
        <v>16</v>
      </c>
      <c r="I29" s="66">
        <f t="shared" si="1"/>
        <v>0.04</v>
      </c>
      <c r="J29" s="22"/>
    </row>
    <row r="30" spans="1:25" ht="14.45" customHeight="1" outlineLevel="1" x14ac:dyDescent="0.25">
      <c r="A30" s="20"/>
      <c r="B30" s="28" t="s">
        <v>32</v>
      </c>
      <c r="C30" s="28" t="s">
        <v>345</v>
      </c>
      <c r="D30" s="61">
        <v>2.5000000000000001E-2</v>
      </c>
      <c r="E30" s="62">
        <v>0</v>
      </c>
      <c r="F30" s="62" t="s">
        <v>16</v>
      </c>
      <c r="G30" s="62">
        <v>1.4999999999999999E-2</v>
      </c>
      <c r="H30" s="62" t="s">
        <v>16</v>
      </c>
      <c r="I30" s="66">
        <f t="shared" si="1"/>
        <v>0.04</v>
      </c>
      <c r="J30" s="22"/>
    </row>
    <row r="31" spans="1:25" ht="14.45" customHeight="1" outlineLevel="1" x14ac:dyDescent="0.25">
      <c r="A31" s="20"/>
      <c r="B31" s="28" t="s">
        <v>286</v>
      </c>
      <c r="C31" s="28" t="s">
        <v>346</v>
      </c>
      <c r="D31" s="61">
        <v>2.5000000000000001E-2</v>
      </c>
      <c r="E31" s="62">
        <v>0</v>
      </c>
      <c r="F31" s="62" t="s">
        <v>16</v>
      </c>
      <c r="G31" s="62">
        <v>1.4999999999999999E-2</v>
      </c>
      <c r="H31" s="62" t="s">
        <v>16</v>
      </c>
      <c r="I31" s="66">
        <f t="shared" si="1"/>
        <v>0.04</v>
      </c>
      <c r="J31" s="50"/>
    </row>
    <row r="32" spans="1:25" ht="14.45" customHeight="1" outlineLevel="1" x14ac:dyDescent="0.25">
      <c r="A32" s="20"/>
      <c r="B32" s="28" t="s">
        <v>33</v>
      </c>
      <c r="C32" s="28" t="s">
        <v>347</v>
      </c>
      <c r="D32" s="61">
        <v>2.5000000000000001E-2</v>
      </c>
      <c r="E32" s="62">
        <v>0</v>
      </c>
      <c r="F32" s="62" t="s">
        <v>16</v>
      </c>
      <c r="G32" s="62">
        <v>1.4999999999999999E-2</v>
      </c>
      <c r="H32" s="62" t="s">
        <v>16</v>
      </c>
      <c r="I32" s="66">
        <f t="shared" si="1"/>
        <v>0.04</v>
      </c>
      <c r="J32" s="22"/>
    </row>
    <row r="33" spans="1:25" ht="14.45" customHeight="1" outlineLevel="1" x14ac:dyDescent="0.25">
      <c r="A33" s="20"/>
      <c r="B33" s="28" t="s">
        <v>34</v>
      </c>
      <c r="C33" s="28" t="s">
        <v>348</v>
      </c>
      <c r="D33" s="61">
        <v>2.5000000000000001E-2</v>
      </c>
      <c r="E33" s="62">
        <v>0</v>
      </c>
      <c r="F33" s="62" t="s">
        <v>16</v>
      </c>
      <c r="G33" s="62">
        <v>1.4999999999999999E-2</v>
      </c>
      <c r="H33" s="62" t="s">
        <v>16</v>
      </c>
      <c r="I33" s="66">
        <f>SUM(D33:H33)</f>
        <v>0.04</v>
      </c>
      <c r="J33" s="22"/>
    </row>
    <row r="34" spans="1:25" ht="14.45" customHeight="1" outlineLevel="1" x14ac:dyDescent="0.25">
      <c r="A34" s="20"/>
      <c r="B34" s="28" t="s">
        <v>35</v>
      </c>
      <c r="C34" s="28" t="s">
        <v>349</v>
      </c>
      <c r="D34" s="61">
        <v>2.5000000000000001E-2</v>
      </c>
      <c r="E34" s="62">
        <v>0</v>
      </c>
      <c r="F34" s="62" t="s">
        <v>16</v>
      </c>
      <c r="G34" s="62">
        <v>7.4999999999999997E-3</v>
      </c>
      <c r="H34" s="62" t="s">
        <v>16</v>
      </c>
      <c r="I34" s="66">
        <f>SUM(D34:H34)</f>
        <v>3.2500000000000001E-2</v>
      </c>
      <c r="J34" s="22"/>
    </row>
    <row r="35" spans="1:25" s="18" customFormat="1" ht="15" customHeight="1" x14ac:dyDescent="0.25">
      <c r="A35" s="103" t="s">
        <v>36</v>
      </c>
      <c r="B35" s="104"/>
      <c r="C35" s="105"/>
      <c r="D35" s="116">
        <v>2.5000000000000001E-2</v>
      </c>
      <c r="E35" s="121">
        <v>0.02</v>
      </c>
      <c r="F35" s="92" t="s">
        <v>28</v>
      </c>
      <c r="G35" s="114" t="s">
        <v>603</v>
      </c>
      <c r="H35" s="90" t="s">
        <v>240</v>
      </c>
      <c r="I35" s="92" t="s">
        <v>577</v>
      </c>
      <c r="J35" s="155"/>
      <c r="L35" s="43"/>
      <c r="M35" s="43"/>
      <c r="N35" s="43"/>
      <c r="O35" s="43"/>
      <c r="P35" s="43"/>
      <c r="Q35" s="43"/>
      <c r="R35" s="43"/>
      <c r="S35" s="43"/>
      <c r="T35" s="43"/>
      <c r="U35" s="43"/>
      <c r="V35" s="43"/>
      <c r="W35" s="43"/>
      <c r="X35" s="43"/>
      <c r="Y35" s="43"/>
    </row>
    <row r="36" spans="1:25" s="18" customFormat="1" ht="14.45" customHeight="1" x14ac:dyDescent="0.25">
      <c r="A36" s="106" t="s">
        <v>37</v>
      </c>
      <c r="B36" s="107"/>
      <c r="C36" s="108"/>
      <c r="D36" s="117"/>
      <c r="E36" s="91"/>
      <c r="F36" s="93"/>
      <c r="G36" s="115"/>
      <c r="H36" s="91"/>
      <c r="I36" s="93"/>
      <c r="J36" s="156"/>
      <c r="L36" s="43"/>
      <c r="M36" s="43"/>
      <c r="N36" s="43"/>
      <c r="O36" s="43"/>
      <c r="P36" s="43"/>
      <c r="Q36" s="43"/>
      <c r="R36" s="43"/>
      <c r="S36" s="43"/>
      <c r="T36" s="43"/>
      <c r="U36" s="43"/>
      <c r="V36" s="43"/>
      <c r="W36" s="43"/>
      <c r="X36" s="43"/>
      <c r="Y36" s="43"/>
    </row>
    <row r="37" spans="1:25" ht="14.45" customHeight="1" outlineLevel="1" x14ac:dyDescent="0.25">
      <c r="A37" s="32"/>
      <c r="B37" s="21" t="s">
        <v>38</v>
      </c>
      <c r="C37" s="28" t="s">
        <v>350</v>
      </c>
      <c r="D37" s="67">
        <v>2.5000000000000001E-2</v>
      </c>
      <c r="E37" s="62">
        <v>0.02</v>
      </c>
      <c r="F37" s="68" t="s">
        <v>28</v>
      </c>
      <c r="G37" s="68">
        <v>5.0000000000000001E-3</v>
      </c>
      <c r="H37" s="69">
        <v>0.03</v>
      </c>
      <c r="I37" s="70">
        <f>SUM(D37:H37)</f>
        <v>7.9999999999999988E-2</v>
      </c>
      <c r="J37" s="26"/>
    </row>
    <row r="38" spans="1:25" ht="14.45" customHeight="1" outlineLevel="1" x14ac:dyDescent="0.25">
      <c r="A38" s="32"/>
      <c r="B38" s="21" t="s">
        <v>39</v>
      </c>
      <c r="C38" s="28" t="s">
        <v>351</v>
      </c>
      <c r="D38" s="67">
        <v>2.5000000000000001E-2</v>
      </c>
      <c r="E38" s="62">
        <v>0.02</v>
      </c>
      <c r="F38" s="68" t="s">
        <v>28</v>
      </c>
      <c r="G38" s="68">
        <v>0.01</v>
      </c>
      <c r="H38" s="69">
        <v>0.03</v>
      </c>
      <c r="I38" s="70">
        <f>SUM(D38:H38)</f>
        <v>8.4999999999999992E-2</v>
      </c>
      <c r="J38" s="26"/>
    </row>
    <row r="39" spans="1:25" ht="14.45" customHeight="1" outlineLevel="1" x14ac:dyDescent="0.25">
      <c r="A39" s="32"/>
      <c r="B39" s="21" t="s">
        <v>40</v>
      </c>
      <c r="C39" s="28" t="s">
        <v>352</v>
      </c>
      <c r="D39" s="67">
        <v>2.5000000000000001E-2</v>
      </c>
      <c r="E39" s="62">
        <v>0.02</v>
      </c>
      <c r="F39" s="68" t="s">
        <v>28</v>
      </c>
      <c r="G39" s="68">
        <v>7.4999999999999997E-3</v>
      </c>
      <c r="H39" s="69">
        <v>0.03</v>
      </c>
      <c r="I39" s="70">
        <f t="shared" ref="I39:I41" si="2">SUM(D39:H39)</f>
        <v>8.249999999999999E-2</v>
      </c>
      <c r="J39" s="26"/>
    </row>
    <row r="40" spans="1:25" ht="14.45" customHeight="1" outlineLevel="1" x14ac:dyDescent="0.25">
      <c r="A40" s="32"/>
      <c r="B40" s="21" t="s">
        <v>258</v>
      </c>
      <c r="C40" s="28" t="s">
        <v>353</v>
      </c>
      <c r="D40" s="67">
        <v>2.5000000000000001E-2</v>
      </c>
      <c r="E40" s="62">
        <v>0.02</v>
      </c>
      <c r="F40" s="68" t="s">
        <v>28</v>
      </c>
      <c r="G40" s="68">
        <v>0.01</v>
      </c>
      <c r="H40" s="69">
        <v>0.03</v>
      </c>
      <c r="I40" s="70">
        <f t="shared" si="2"/>
        <v>8.4999999999999992E-2</v>
      </c>
      <c r="J40" s="26"/>
    </row>
    <row r="41" spans="1:25" ht="14.45" customHeight="1" outlineLevel="1" x14ac:dyDescent="0.25">
      <c r="A41" s="32"/>
      <c r="B41" s="21" t="s">
        <v>41</v>
      </c>
      <c r="C41" s="28" t="s">
        <v>354</v>
      </c>
      <c r="D41" s="67">
        <v>2.5000000000000001E-2</v>
      </c>
      <c r="E41" s="62">
        <v>0.02</v>
      </c>
      <c r="F41" s="68" t="s">
        <v>28</v>
      </c>
      <c r="G41" s="68">
        <v>7.4999999999999997E-3</v>
      </c>
      <c r="H41" s="69">
        <v>0.03</v>
      </c>
      <c r="I41" s="70">
        <f t="shared" si="2"/>
        <v>8.249999999999999E-2</v>
      </c>
      <c r="J41" s="26"/>
    </row>
    <row r="42" spans="1:25" ht="14.45" customHeight="1" outlineLevel="1" x14ac:dyDescent="0.25">
      <c r="A42" s="32"/>
      <c r="B42" s="21" t="s">
        <v>42</v>
      </c>
      <c r="C42" s="28" t="s">
        <v>355</v>
      </c>
      <c r="D42" s="67">
        <v>2.5000000000000001E-2</v>
      </c>
      <c r="E42" s="62">
        <v>0.02</v>
      </c>
      <c r="F42" s="68" t="s">
        <v>28</v>
      </c>
      <c r="G42" s="68">
        <v>0.01</v>
      </c>
      <c r="H42" s="69">
        <v>0.03</v>
      </c>
      <c r="I42" s="70">
        <f>SUM(D42:H42)</f>
        <v>8.4999999999999992E-2</v>
      </c>
      <c r="J42" s="26"/>
    </row>
    <row r="43" spans="1:25" s="18" customFormat="1" ht="14.45" customHeight="1" x14ac:dyDescent="0.25">
      <c r="A43" s="103" t="s">
        <v>43</v>
      </c>
      <c r="B43" s="104"/>
      <c r="C43" s="105"/>
      <c r="D43" s="116">
        <v>2.5000000000000001E-2</v>
      </c>
      <c r="E43" s="121">
        <v>0.01</v>
      </c>
      <c r="F43" s="71" t="s">
        <v>28</v>
      </c>
      <c r="G43" s="90" t="s">
        <v>609</v>
      </c>
      <c r="H43" s="90" t="s">
        <v>238</v>
      </c>
      <c r="I43" s="92" t="s">
        <v>578</v>
      </c>
      <c r="J43" s="192" t="s">
        <v>558</v>
      </c>
      <c r="L43" s="43"/>
      <c r="M43" s="43"/>
      <c r="N43" s="43"/>
      <c r="O43" s="43"/>
      <c r="P43" s="43"/>
      <c r="Q43" s="43"/>
      <c r="R43" s="43"/>
      <c r="S43" s="43"/>
      <c r="T43" s="43"/>
      <c r="U43" s="43"/>
      <c r="V43" s="43"/>
      <c r="W43" s="43"/>
      <c r="X43" s="43"/>
      <c r="Y43" s="43"/>
    </row>
    <row r="44" spans="1:25" s="18" customFormat="1" ht="14.45" customHeight="1" x14ac:dyDescent="0.25">
      <c r="A44" s="106" t="s">
        <v>44</v>
      </c>
      <c r="B44" s="107"/>
      <c r="C44" s="108"/>
      <c r="D44" s="117"/>
      <c r="E44" s="91"/>
      <c r="F44" s="72"/>
      <c r="G44" s="91"/>
      <c r="H44" s="91"/>
      <c r="I44" s="93"/>
      <c r="J44" s="193"/>
      <c r="L44" s="43"/>
      <c r="M44" s="43"/>
      <c r="N44" s="43"/>
      <c r="O44" s="43"/>
      <c r="P44" s="43"/>
      <c r="Q44" s="43"/>
      <c r="R44" s="43"/>
      <c r="S44" s="43"/>
      <c r="T44" s="43"/>
      <c r="U44" s="43"/>
      <c r="V44" s="43"/>
      <c r="W44" s="43"/>
      <c r="X44" s="43"/>
      <c r="Y44" s="43"/>
    </row>
    <row r="45" spans="1:25" ht="14.45" customHeight="1" outlineLevel="1" x14ac:dyDescent="0.25">
      <c r="A45" s="25"/>
      <c r="B45" s="21" t="s">
        <v>45</v>
      </c>
      <c r="C45" s="28" t="s">
        <v>356</v>
      </c>
      <c r="D45" s="67">
        <v>2.5000000000000001E-2</v>
      </c>
      <c r="E45" s="68">
        <v>0.01</v>
      </c>
      <c r="F45" s="68" t="s">
        <v>28</v>
      </c>
      <c r="G45" s="68">
        <v>0.02</v>
      </c>
      <c r="H45" s="68">
        <v>1.4999999999999999E-2</v>
      </c>
      <c r="I45" s="70">
        <f>D45+E45+G45+H45</f>
        <v>7.0000000000000007E-2</v>
      </c>
      <c r="J45" s="22"/>
    </row>
    <row r="46" spans="1:25" ht="14.45" customHeight="1" outlineLevel="1" x14ac:dyDescent="0.25">
      <c r="A46" s="25"/>
      <c r="B46" s="40" t="s">
        <v>46</v>
      </c>
      <c r="C46" s="28" t="s">
        <v>357</v>
      </c>
      <c r="D46" s="67">
        <v>2.5000000000000001E-2</v>
      </c>
      <c r="E46" s="68">
        <v>0.01</v>
      </c>
      <c r="F46" s="68" t="s">
        <v>28</v>
      </c>
      <c r="G46" s="68">
        <v>0.01</v>
      </c>
      <c r="H46" s="68">
        <v>1.4999999999999999E-2</v>
      </c>
      <c r="I46" s="70">
        <f>D46+E46+G46+H46</f>
        <v>6.0000000000000005E-2</v>
      </c>
      <c r="J46" s="22"/>
    </row>
    <row r="47" spans="1:25" ht="14.45" customHeight="1" outlineLevel="1" x14ac:dyDescent="0.25">
      <c r="A47" s="25"/>
      <c r="B47" s="21" t="s">
        <v>241</v>
      </c>
      <c r="C47" s="28" t="s">
        <v>358</v>
      </c>
      <c r="D47" s="67">
        <v>2.5000000000000001E-2</v>
      </c>
      <c r="E47" s="68">
        <v>0.01</v>
      </c>
      <c r="F47" s="68" t="s">
        <v>28</v>
      </c>
      <c r="G47" s="68">
        <v>2.5000000000000001E-3</v>
      </c>
      <c r="H47" s="68">
        <v>1.4999999999999999E-2</v>
      </c>
      <c r="I47" s="70">
        <f>D47+E47+G47+H47</f>
        <v>5.2500000000000005E-2</v>
      </c>
      <c r="J47" s="22"/>
    </row>
    <row r="48" spans="1:25" outlineLevel="1" x14ac:dyDescent="0.25">
      <c r="A48" s="25"/>
      <c r="B48" s="21" t="s">
        <v>47</v>
      </c>
      <c r="C48" s="28" t="s">
        <v>359</v>
      </c>
      <c r="D48" s="67">
        <v>2.5000000000000001E-2</v>
      </c>
      <c r="E48" s="68">
        <v>0.01</v>
      </c>
      <c r="F48" s="68" t="s">
        <v>28</v>
      </c>
      <c r="G48" s="68">
        <v>1.4999999999999999E-2</v>
      </c>
      <c r="H48" s="68">
        <v>1.4999999999999999E-2</v>
      </c>
      <c r="I48" s="70">
        <f t="shared" ref="I48:I51" si="3">D48+E48+G48+H48</f>
        <v>6.5000000000000002E-2</v>
      </c>
      <c r="J48" s="22"/>
    </row>
    <row r="49" spans="1:25" outlineLevel="1" x14ac:dyDescent="0.25">
      <c r="A49" s="25"/>
      <c r="B49" s="21" t="s">
        <v>48</v>
      </c>
      <c r="C49" s="28" t="s">
        <v>360</v>
      </c>
      <c r="D49" s="67">
        <v>2.5000000000000001E-2</v>
      </c>
      <c r="E49" s="68">
        <v>0.01</v>
      </c>
      <c r="F49" s="68" t="s">
        <v>28</v>
      </c>
      <c r="G49" s="68">
        <v>0.02</v>
      </c>
      <c r="H49" s="68">
        <v>1.4999999999999999E-2</v>
      </c>
      <c r="I49" s="70">
        <f>D49+E49+G49+H49</f>
        <v>7.0000000000000007E-2</v>
      </c>
      <c r="J49" s="22"/>
    </row>
    <row r="50" spans="1:25" ht="14.45" customHeight="1" outlineLevel="1" x14ac:dyDescent="0.25">
      <c r="A50" s="25"/>
      <c r="B50" s="21" t="s">
        <v>49</v>
      </c>
      <c r="C50" s="28" t="s">
        <v>361</v>
      </c>
      <c r="D50" s="67">
        <v>2.5000000000000001E-2</v>
      </c>
      <c r="E50" s="68">
        <v>0.01</v>
      </c>
      <c r="F50" s="68" t="s">
        <v>28</v>
      </c>
      <c r="G50" s="68">
        <v>1.4999999999999999E-2</v>
      </c>
      <c r="H50" s="68">
        <v>1.4999999999999999E-2</v>
      </c>
      <c r="I50" s="70">
        <f t="shared" si="3"/>
        <v>6.5000000000000002E-2</v>
      </c>
      <c r="J50" s="22"/>
    </row>
    <row r="51" spans="1:25" ht="14.45" customHeight="1" outlineLevel="1" x14ac:dyDescent="0.25">
      <c r="A51" s="25"/>
      <c r="B51" s="21" t="s">
        <v>50</v>
      </c>
      <c r="C51" s="28" t="s">
        <v>362</v>
      </c>
      <c r="D51" s="67">
        <v>2.5000000000000001E-2</v>
      </c>
      <c r="E51" s="68">
        <v>0.01</v>
      </c>
      <c r="F51" s="68" t="s">
        <v>28</v>
      </c>
      <c r="G51" s="68">
        <v>2.5000000000000001E-2</v>
      </c>
      <c r="H51" s="68">
        <v>1.4999999999999999E-2</v>
      </c>
      <c r="I51" s="70">
        <f t="shared" si="3"/>
        <v>7.5000000000000011E-2</v>
      </c>
      <c r="J51" s="22"/>
    </row>
    <row r="52" spans="1:25" s="18" customFormat="1" ht="21.6" customHeight="1" x14ac:dyDescent="0.25">
      <c r="A52" s="103" t="s">
        <v>51</v>
      </c>
      <c r="B52" s="104"/>
      <c r="C52" s="105"/>
      <c r="D52" s="116">
        <v>2.5000000000000001E-2</v>
      </c>
      <c r="E52" s="114">
        <v>5.0000000000000001E-3</v>
      </c>
      <c r="F52" s="109" t="s">
        <v>28</v>
      </c>
      <c r="G52" s="90" t="s">
        <v>605</v>
      </c>
      <c r="H52" s="109" t="s">
        <v>28</v>
      </c>
      <c r="I52" s="109" t="s">
        <v>579</v>
      </c>
      <c r="J52" s="197" t="s">
        <v>537</v>
      </c>
      <c r="L52" s="43"/>
      <c r="M52" s="43"/>
      <c r="N52" s="43"/>
      <c r="O52" s="43"/>
      <c r="P52" s="43"/>
      <c r="Q52" s="43"/>
      <c r="R52" s="43"/>
      <c r="S52" s="43"/>
      <c r="T52" s="43"/>
      <c r="U52" s="43"/>
      <c r="V52" s="43"/>
      <c r="W52" s="43"/>
      <c r="X52" s="43"/>
      <c r="Y52" s="43"/>
    </row>
    <row r="53" spans="1:25" s="18" customFormat="1" ht="23.45" customHeight="1" x14ac:dyDescent="0.25">
      <c r="A53" s="157" t="s">
        <v>52</v>
      </c>
      <c r="B53" s="158"/>
      <c r="C53" s="159"/>
      <c r="D53" s="117"/>
      <c r="E53" s="115"/>
      <c r="F53" s="110"/>
      <c r="G53" s="91"/>
      <c r="H53" s="110"/>
      <c r="I53" s="110"/>
      <c r="J53" s="198"/>
      <c r="L53" s="43"/>
      <c r="M53" s="43"/>
      <c r="N53" s="43"/>
      <c r="O53" s="43"/>
      <c r="P53" s="43"/>
      <c r="Q53" s="43"/>
      <c r="R53" s="43"/>
      <c r="S53" s="43"/>
      <c r="T53" s="43"/>
      <c r="U53" s="43"/>
      <c r="V53" s="43"/>
      <c r="W53" s="43"/>
      <c r="X53" s="43"/>
      <c r="Y53" s="43"/>
    </row>
    <row r="54" spans="1:25" ht="14.45" customHeight="1" outlineLevel="1" x14ac:dyDescent="0.25">
      <c r="A54" s="20"/>
      <c r="B54" s="28" t="s">
        <v>53</v>
      </c>
      <c r="C54" s="28" t="s">
        <v>363</v>
      </c>
      <c r="D54" s="61">
        <v>2.5000000000000001E-2</v>
      </c>
      <c r="E54" s="62">
        <v>5.0000000000000001E-3</v>
      </c>
      <c r="F54" s="62" t="s">
        <v>16</v>
      </c>
      <c r="G54" s="62">
        <v>2.5000000000000001E-3</v>
      </c>
      <c r="H54" s="62" t="s">
        <v>16</v>
      </c>
      <c r="I54" s="66">
        <f>D54+E54+G54</f>
        <v>3.2500000000000001E-2</v>
      </c>
      <c r="J54" s="27"/>
    </row>
    <row r="55" spans="1:25" ht="14.45" customHeight="1" outlineLevel="1" x14ac:dyDescent="0.25">
      <c r="A55" s="20"/>
      <c r="B55" s="28" t="s">
        <v>54</v>
      </c>
      <c r="C55" s="28" t="s">
        <v>364</v>
      </c>
      <c r="D55" s="61">
        <v>2.5000000000000001E-2</v>
      </c>
      <c r="E55" s="62">
        <v>5.0000000000000001E-3</v>
      </c>
      <c r="F55" s="62" t="s">
        <v>16</v>
      </c>
      <c r="G55" s="62">
        <v>1.8749999999999999E-2</v>
      </c>
      <c r="H55" s="62" t="s">
        <v>16</v>
      </c>
      <c r="I55" s="66">
        <f t="shared" ref="I55:I58" si="4">D55+E55+G55</f>
        <v>4.8750000000000002E-2</v>
      </c>
      <c r="J55" s="27" t="s">
        <v>249</v>
      </c>
    </row>
    <row r="56" spans="1:25" ht="14.45" customHeight="1" outlineLevel="1" x14ac:dyDescent="0.25">
      <c r="A56" s="20"/>
      <c r="B56" s="28" t="s">
        <v>55</v>
      </c>
      <c r="C56" s="28" t="s">
        <v>365</v>
      </c>
      <c r="D56" s="61">
        <v>2.5000000000000001E-2</v>
      </c>
      <c r="E56" s="62">
        <v>5.0000000000000001E-3</v>
      </c>
      <c r="F56" s="62" t="s">
        <v>16</v>
      </c>
      <c r="G56" s="62">
        <v>7.4999999999999997E-3</v>
      </c>
      <c r="H56" s="62" t="s">
        <v>16</v>
      </c>
      <c r="I56" s="66">
        <f t="shared" si="4"/>
        <v>3.7500000000000006E-2</v>
      </c>
      <c r="J56" s="27"/>
    </row>
    <row r="57" spans="1:25" ht="14.45" customHeight="1" outlineLevel="1" x14ac:dyDescent="0.25">
      <c r="A57" s="20"/>
      <c r="B57" s="28" t="s">
        <v>56</v>
      </c>
      <c r="C57" s="28" t="s">
        <v>366</v>
      </c>
      <c r="D57" s="61">
        <v>2.5000000000000001E-2</v>
      </c>
      <c r="E57" s="62">
        <v>5.0000000000000001E-3</v>
      </c>
      <c r="F57" s="62" t="s">
        <v>16</v>
      </c>
      <c r="G57" s="62">
        <v>1.2500000000000001E-2</v>
      </c>
      <c r="H57" s="62" t="s">
        <v>16</v>
      </c>
      <c r="I57" s="66">
        <f t="shared" si="4"/>
        <v>4.2500000000000003E-2</v>
      </c>
      <c r="J57" s="27" t="s">
        <v>249</v>
      </c>
    </row>
    <row r="58" spans="1:25" ht="14.45" customHeight="1" outlineLevel="1" x14ac:dyDescent="0.25">
      <c r="A58" s="20"/>
      <c r="B58" s="28" t="s">
        <v>57</v>
      </c>
      <c r="C58" s="28" t="s">
        <v>367</v>
      </c>
      <c r="D58" s="61">
        <v>2.5000000000000001E-2</v>
      </c>
      <c r="E58" s="62">
        <v>5.0000000000000001E-3</v>
      </c>
      <c r="F58" s="62"/>
      <c r="G58" s="62">
        <v>2.5000000000000001E-3</v>
      </c>
      <c r="H58" s="62"/>
      <c r="I58" s="66">
        <f t="shared" si="4"/>
        <v>3.2500000000000001E-2</v>
      </c>
      <c r="J58" s="27"/>
    </row>
    <row r="59" spans="1:25" s="18" customFormat="1" ht="14.45" customHeight="1" x14ac:dyDescent="0.25">
      <c r="A59" s="103" t="s">
        <v>58</v>
      </c>
      <c r="B59" s="104"/>
      <c r="C59" s="105"/>
      <c r="D59" s="116">
        <v>2.5000000000000001E-2</v>
      </c>
      <c r="E59" s="90">
        <v>0.02</v>
      </c>
      <c r="F59" s="140" t="s">
        <v>28</v>
      </c>
      <c r="G59" s="114" t="s">
        <v>301</v>
      </c>
      <c r="H59" s="114"/>
      <c r="I59" s="140" t="s">
        <v>580</v>
      </c>
      <c r="J59" s="155"/>
      <c r="L59" s="43"/>
      <c r="M59" s="43"/>
      <c r="N59" s="43"/>
      <c r="O59" s="43"/>
      <c r="P59" s="43"/>
      <c r="Q59" s="43"/>
      <c r="R59" s="43"/>
      <c r="S59" s="43"/>
      <c r="T59" s="43"/>
      <c r="U59" s="43"/>
      <c r="V59" s="43"/>
      <c r="W59" s="43"/>
      <c r="X59" s="43"/>
      <c r="Y59" s="43"/>
    </row>
    <row r="60" spans="1:25" s="18" customFormat="1" ht="14.45" customHeight="1" x14ac:dyDescent="0.25">
      <c r="A60" s="106" t="s">
        <v>59</v>
      </c>
      <c r="B60" s="107"/>
      <c r="C60" s="108"/>
      <c r="D60" s="117"/>
      <c r="E60" s="91"/>
      <c r="F60" s="141"/>
      <c r="G60" s="115"/>
      <c r="H60" s="115"/>
      <c r="I60" s="141"/>
      <c r="J60" s="156"/>
      <c r="L60" s="43"/>
      <c r="M60" s="43"/>
      <c r="N60" s="43"/>
      <c r="O60" s="43"/>
      <c r="P60" s="43"/>
      <c r="Q60" s="43"/>
      <c r="R60" s="43"/>
      <c r="S60" s="43"/>
      <c r="T60" s="43"/>
      <c r="U60" s="43"/>
      <c r="V60" s="43"/>
      <c r="W60" s="43"/>
      <c r="X60" s="43"/>
      <c r="Y60" s="43"/>
    </row>
    <row r="61" spans="1:25" outlineLevel="1" x14ac:dyDescent="0.25">
      <c r="A61" s="25"/>
      <c r="B61" s="21" t="s">
        <v>60</v>
      </c>
      <c r="C61" s="21" t="s">
        <v>455</v>
      </c>
      <c r="D61" s="67">
        <v>2.5000000000000001E-2</v>
      </c>
      <c r="E61" s="68">
        <v>0.02</v>
      </c>
      <c r="F61" s="68"/>
      <c r="G61" s="68">
        <v>0.02</v>
      </c>
      <c r="H61" s="68"/>
      <c r="I61" s="70">
        <f>D61+E61+H61+G61</f>
        <v>6.5000000000000002E-2</v>
      </c>
      <c r="J61" s="26"/>
    </row>
    <row r="62" spans="1:25" outlineLevel="1" x14ac:dyDescent="0.25">
      <c r="A62" s="25"/>
      <c r="B62" s="21" t="s">
        <v>61</v>
      </c>
      <c r="C62" s="21" t="s">
        <v>456</v>
      </c>
      <c r="D62" s="67">
        <v>2.5000000000000001E-2</v>
      </c>
      <c r="E62" s="68">
        <v>0.02</v>
      </c>
      <c r="F62" s="68" t="s">
        <v>28</v>
      </c>
      <c r="G62" s="68">
        <v>2.5000000000000001E-2</v>
      </c>
      <c r="H62" s="68"/>
      <c r="I62" s="70">
        <f t="shared" ref="I62:I66" si="5">D62+E62+H62+G62</f>
        <v>7.0000000000000007E-2</v>
      </c>
      <c r="J62" s="26"/>
    </row>
    <row r="63" spans="1:25" outlineLevel="1" x14ac:dyDescent="0.25">
      <c r="A63" s="25"/>
      <c r="B63" s="21" t="s">
        <v>62</v>
      </c>
      <c r="C63" s="21" t="s">
        <v>457</v>
      </c>
      <c r="D63" s="67">
        <v>2.5000000000000001E-2</v>
      </c>
      <c r="E63" s="68">
        <v>0.02</v>
      </c>
      <c r="F63" s="68" t="s">
        <v>28</v>
      </c>
      <c r="G63" s="68">
        <v>0.02</v>
      </c>
      <c r="H63" s="68"/>
      <c r="I63" s="70">
        <f t="shared" si="5"/>
        <v>6.5000000000000002E-2</v>
      </c>
      <c r="J63" s="26"/>
    </row>
    <row r="64" spans="1:25" outlineLevel="1" x14ac:dyDescent="0.25">
      <c r="A64" s="25"/>
      <c r="B64" s="21" t="s">
        <v>63</v>
      </c>
      <c r="C64" s="57">
        <v>3.157001E+19</v>
      </c>
      <c r="D64" s="67">
        <v>2.5000000000000001E-2</v>
      </c>
      <c r="E64" s="68">
        <v>0.02</v>
      </c>
      <c r="F64" s="68" t="s">
        <v>28</v>
      </c>
      <c r="G64" s="68">
        <v>5.0000000000000001E-3</v>
      </c>
      <c r="H64" s="68"/>
      <c r="I64" s="70">
        <f t="shared" si="5"/>
        <v>4.9999999999999996E-2</v>
      </c>
      <c r="J64" s="26"/>
    </row>
    <row r="65" spans="1:25" outlineLevel="1" x14ac:dyDescent="0.25">
      <c r="A65" s="25"/>
      <c r="B65" s="21" t="s">
        <v>300</v>
      </c>
      <c r="C65" s="21" t="s">
        <v>458</v>
      </c>
      <c r="D65" s="67">
        <v>2.5000000000000001E-2</v>
      </c>
      <c r="E65" s="68">
        <v>0.02</v>
      </c>
      <c r="F65" s="68"/>
      <c r="G65" s="68">
        <v>5.0000000000000001E-3</v>
      </c>
      <c r="H65" s="68"/>
      <c r="I65" s="70">
        <f t="shared" si="5"/>
        <v>4.9999999999999996E-2</v>
      </c>
      <c r="J65" s="26"/>
    </row>
    <row r="66" spans="1:25" ht="30" outlineLevel="1" x14ac:dyDescent="0.25">
      <c r="A66" s="25"/>
      <c r="B66" s="21" t="s">
        <v>64</v>
      </c>
      <c r="C66" s="21" t="s">
        <v>459</v>
      </c>
      <c r="D66" s="67">
        <v>2.5000000000000001E-2</v>
      </c>
      <c r="E66" s="68">
        <v>0.02</v>
      </c>
      <c r="F66" s="68" t="s">
        <v>28</v>
      </c>
      <c r="G66" s="68">
        <v>1.4999999999999999E-2</v>
      </c>
      <c r="H66" s="68"/>
      <c r="I66" s="70">
        <f t="shared" si="5"/>
        <v>0.06</v>
      </c>
      <c r="J66" s="26"/>
    </row>
    <row r="67" spans="1:25" s="18" customFormat="1" ht="14.45" customHeight="1" x14ac:dyDescent="0.25">
      <c r="A67" s="103" t="s">
        <v>65</v>
      </c>
      <c r="B67" s="104"/>
      <c r="C67" s="105"/>
      <c r="D67" s="116">
        <v>2.5000000000000001E-2</v>
      </c>
      <c r="E67" s="114">
        <v>2.5000000000000001E-2</v>
      </c>
      <c r="F67" s="140"/>
      <c r="G67" s="114" t="s">
        <v>324</v>
      </c>
      <c r="H67" s="140"/>
      <c r="I67" s="140" t="s">
        <v>317</v>
      </c>
      <c r="J67" s="127" t="s">
        <v>533</v>
      </c>
      <c r="L67" s="43"/>
      <c r="M67" s="43"/>
      <c r="N67" s="43"/>
      <c r="O67" s="43"/>
      <c r="P67" s="43"/>
      <c r="Q67" s="43"/>
      <c r="R67" s="43"/>
      <c r="S67" s="43"/>
      <c r="T67" s="43"/>
      <c r="U67" s="43"/>
      <c r="V67" s="43"/>
      <c r="W67" s="43"/>
      <c r="X67" s="43"/>
      <c r="Y67" s="43"/>
    </row>
    <row r="68" spans="1:25" s="18" customFormat="1" ht="14.45" customHeight="1" x14ac:dyDescent="0.25">
      <c r="A68" s="147" t="s">
        <v>66</v>
      </c>
      <c r="B68" s="148"/>
      <c r="C68" s="149"/>
      <c r="D68" s="117"/>
      <c r="E68" s="115"/>
      <c r="F68" s="141"/>
      <c r="G68" s="115"/>
      <c r="H68" s="141"/>
      <c r="I68" s="141"/>
      <c r="J68" s="129"/>
      <c r="L68" s="43"/>
      <c r="M68" s="43"/>
      <c r="N68" s="43"/>
      <c r="O68" s="43"/>
      <c r="P68" s="43"/>
      <c r="Q68" s="43"/>
      <c r="R68" s="43"/>
      <c r="S68" s="43"/>
      <c r="T68" s="43"/>
      <c r="U68" s="43"/>
      <c r="V68" s="43"/>
      <c r="W68" s="43"/>
      <c r="X68" s="43"/>
      <c r="Y68" s="43"/>
    </row>
    <row r="69" spans="1:25" outlineLevel="1" x14ac:dyDescent="0.25">
      <c r="A69" s="25"/>
      <c r="B69" s="21" t="s">
        <v>268</v>
      </c>
      <c r="C69" s="21" t="s">
        <v>461</v>
      </c>
      <c r="D69" s="67">
        <v>2.5000000000000001E-2</v>
      </c>
      <c r="E69" s="68">
        <v>2.5000000000000001E-2</v>
      </c>
      <c r="F69" s="68"/>
      <c r="G69" s="68">
        <v>0.01</v>
      </c>
      <c r="H69" s="68"/>
      <c r="I69" s="70">
        <f>D69+E69+H69+G69</f>
        <v>6.0000000000000005E-2</v>
      </c>
      <c r="J69" s="26"/>
    </row>
    <row r="70" spans="1:25" outlineLevel="1" x14ac:dyDescent="0.25">
      <c r="A70" s="25"/>
      <c r="B70" s="21" t="s">
        <v>460</v>
      </c>
      <c r="C70" s="21" t="s">
        <v>462</v>
      </c>
      <c r="D70" s="67">
        <v>2.5000000000000001E-2</v>
      </c>
      <c r="E70" s="68">
        <v>2.5000000000000001E-2</v>
      </c>
      <c r="F70" s="68" t="s">
        <v>28</v>
      </c>
      <c r="G70" s="68">
        <v>0.03</v>
      </c>
      <c r="H70" s="68"/>
      <c r="I70" s="70">
        <f>D70+E70+H70+G70</f>
        <v>0.08</v>
      </c>
      <c r="J70" s="26"/>
    </row>
    <row r="71" spans="1:25" outlineLevel="1" x14ac:dyDescent="0.25">
      <c r="A71" s="25"/>
      <c r="B71" s="21" t="s">
        <v>67</v>
      </c>
      <c r="C71" s="21" t="s">
        <v>463</v>
      </c>
      <c r="D71" s="67">
        <v>2.5000000000000001E-2</v>
      </c>
      <c r="E71" s="68">
        <v>2.5000000000000001E-2</v>
      </c>
      <c r="F71" s="68" t="s">
        <v>28</v>
      </c>
      <c r="G71" s="68">
        <v>0.01</v>
      </c>
      <c r="H71" s="68"/>
      <c r="I71" s="70">
        <f t="shared" ref="I71:I76" si="6">D71+E71+H71+G71</f>
        <v>6.0000000000000005E-2</v>
      </c>
      <c r="J71" s="26"/>
    </row>
    <row r="72" spans="1:25" outlineLevel="1" x14ac:dyDescent="0.25">
      <c r="A72" s="25"/>
      <c r="B72" s="21" t="s">
        <v>68</v>
      </c>
      <c r="C72" s="21" t="s">
        <v>464</v>
      </c>
      <c r="D72" s="67">
        <v>2.5000000000000001E-2</v>
      </c>
      <c r="E72" s="68">
        <v>2.5000000000000001E-2</v>
      </c>
      <c r="F72" s="68" t="s">
        <v>28</v>
      </c>
      <c r="G72" s="68">
        <v>1.4999999999999999E-2</v>
      </c>
      <c r="H72" s="68"/>
      <c r="I72" s="70">
        <f t="shared" si="6"/>
        <v>6.5000000000000002E-2</v>
      </c>
      <c r="J72" s="26"/>
    </row>
    <row r="73" spans="1:25" ht="30" outlineLevel="1" x14ac:dyDescent="0.25">
      <c r="A73" s="25"/>
      <c r="B73" s="21" t="s">
        <v>69</v>
      </c>
      <c r="C73" s="21" t="s">
        <v>465</v>
      </c>
      <c r="D73" s="67">
        <v>2.5000000000000001E-2</v>
      </c>
      <c r="E73" s="68">
        <v>2.5000000000000001E-2</v>
      </c>
      <c r="F73" s="68" t="s">
        <v>28</v>
      </c>
      <c r="G73" s="68">
        <v>1.4999999999999999E-2</v>
      </c>
      <c r="H73" s="68"/>
      <c r="I73" s="70">
        <f t="shared" si="6"/>
        <v>6.5000000000000002E-2</v>
      </c>
      <c r="J73" s="26"/>
    </row>
    <row r="74" spans="1:25" outlineLevel="1" x14ac:dyDescent="0.25">
      <c r="A74" s="25"/>
      <c r="B74" s="21" t="s">
        <v>70</v>
      </c>
      <c r="C74" s="21" t="s">
        <v>466</v>
      </c>
      <c r="D74" s="67">
        <v>2.5000000000000001E-2</v>
      </c>
      <c r="E74" s="68">
        <v>2.5000000000000001E-2</v>
      </c>
      <c r="F74" s="68" t="s">
        <v>28</v>
      </c>
      <c r="G74" s="68">
        <v>0.02</v>
      </c>
      <c r="H74" s="68"/>
      <c r="I74" s="70">
        <f t="shared" si="6"/>
        <v>7.0000000000000007E-2</v>
      </c>
      <c r="J74" s="26"/>
    </row>
    <row r="75" spans="1:25" outlineLevel="1" x14ac:dyDescent="0.25">
      <c r="A75" s="25"/>
      <c r="B75" s="21" t="s">
        <v>71</v>
      </c>
      <c r="C75" s="21" t="s">
        <v>467</v>
      </c>
      <c r="D75" s="67">
        <v>2.5000000000000001E-2</v>
      </c>
      <c r="E75" s="68">
        <v>2.5000000000000001E-2</v>
      </c>
      <c r="F75" s="68" t="s">
        <v>28</v>
      </c>
      <c r="G75" s="68">
        <v>0.01</v>
      </c>
      <c r="H75" s="68"/>
      <c r="I75" s="70">
        <f t="shared" si="6"/>
        <v>6.0000000000000005E-2</v>
      </c>
      <c r="J75" s="26"/>
    </row>
    <row r="76" spans="1:25" outlineLevel="1" x14ac:dyDescent="0.25">
      <c r="A76" s="29"/>
      <c r="B76" s="24" t="s">
        <v>72</v>
      </c>
      <c r="C76" s="24" t="s">
        <v>468</v>
      </c>
      <c r="D76" s="73">
        <v>2.5000000000000001E-2</v>
      </c>
      <c r="E76" s="68">
        <v>2.5000000000000001E-2</v>
      </c>
      <c r="F76" s="74"/>
      <c r="G76" s="74">
        <v>0.01</v>
      </c>
      <c r="H76" s="74"/>
      <c r="I76" s="70">
        <f t="shared" si="6"/>
        <v>6.0000000000000005E-2</v>
      </c>
      <c r="J76" s="26"/>
    </row>
    <row r="77" spans="1:25" outlineLevel="1" x14ac:dyDescent="0.25">
      <c r="A77" s="29"/>
      <c r="B77" s="24" t="s">
        <v>323</v>
      </c>
      <c r="C77" s="24" t="s">
        <v>469</v>
      </c>
      <c r="D77" s="73">
        <v>2.5000000000000001E-2</v>
      </c>
      <c r="E77" s="68">
        <v>2.5000000000000001E-2</v>
      </c>
      <c r="F77" s="74"/>
      <c r="G77" s="74">
        <v>0</v>
      </c>
      <c r="H77" s="74"/>
      <c r="I77" s="75">
        <f>D77+E77+H77+G77</f>
        <v>0.05</v>
      </c>
      <c r="J77" s="54" t="s">
        <v>532</v>
      </c>
    </row>
    <row r="78" spans="1:25" s="18" customFormat="1" ht="14.45" customHeight="1" x14ac:dyDescent="0.25">
      <c r="A78" s="103" t="s">
        <v>73</v>
      </c>
      <c r="B78" s="104"/>
      <c r="C78" s="105"/>
      <c r="D78" s="116">
        <v>2.5000000000000001E-2</v>
      </c>
      <c r="E78" s="114">
        <v>1.4999999999999999E-2</v>
      </c>
      <c r="F78" s="109" t="s">
        <v>28</v>
      </c>
      <c r="G78" s="90" t="s">
        <v>292</v>
      </c>
      <c r="H78" s="90"/>
      <c r="I78" s="98" t="s">
        <v>581</v>
      </c>
      <c r="J78" s="197"/>
      <c r="L78" s="43"/>
      <c r="M78" s="43"/>
      <c r="N78" s="43"/>
      <c r="O78" s="43"/>
      <c r="P78" s="43"/>
      <c r="Q78" s="43"/>
      <c r="R78" s="43"/>
      <c r="S78" s="43"/>
      <c r="T78" s="43"/>
      <c r="U78" s="43"/>
      <c r="V78" s="43"/>
      <c r="W78" s="43"/>
      <c r="X78" s="43"/>
      <c r="Y78" s="43"/>
    </row>
    <row r="79" spans="1:25" s="18" customFormat="1" ht="14.45" customHeight="1" x14ac:dyDescent="0.25">
      <c r="A79" s="106" t="s">
        <v>75</v>
      </c>
      <c r="B79" s="107"/>
      <c r="C79" s="108"/>
      <c r="D79" s="117"/>
      <c r="E79" s="115"/>
      <c r="F79" s="110"/>
      <c r="G79" s="91"/>
      <c r="H79" s="91"/>
      <c r="I79" s="99"/>
      <c r="J79" s="198"/>
      <c r="L79" s="43"/>
      <c r="M79" s="43"/>
      <c r="N79" s="43"/>
      <c r="O79" s="43"/>
      <c r="P79" s="43"/>
      <c r="Q79" s="43"/>
      <c r="R79" s="43"/>
      <c r="S79" s="43"/>
      <c r="T79" s="43"/>
      <c r="U79" s="43"/>
      <c r="V79" s="43"/>
      <c r="W79" s="43"/>
      <c r="X79" s="43"/>
      <c r="Y79" s="43"/>
    </row>
    <row r="80" spans="1:25" ht="14.45" customHeight="1" outlineLevel="1" x14ac:dyDescent="0.25">
      <c r="A80" s="20"/>
      <c r="B80" s="28" t="s">
        <v>76</v>
      </c>
      <c r="C80" s="28" t="s">
        <v>368</v>
      </c>
      <c r="D80" s="61" t="s">
        <v>74</v>
      </c>
      <c r="E80" s="62">
        <v>1.4999999999999999E-2</v>
      </c>
      <c r="F80" s="62" t="s">
        <v>16</v>
      </c>
      <c r="G80" s="62" t="s">
        <v>77</v>
      </c>
      <c r="H80" s="64"/>
      <c r="I80" s="76">
        <f>D80+E80+G80</f>
        <v>0.06</v>
      </c>
      <c r="J80" s="22"/>
    </row>
    <row r="81" spans="1:25" ht="14.45" customHeight="1" outlineLevel="1" x14ac:dyDescent="0.25">
      <c r="A81" s="20"/>
      <c r="B81" s="28" t="s">
        <v>78</v>
      </c>
      <c r="C81" s="28" t="s">
        <v>369</v>
      </c>
      <c r="D81" s="61" t="s">
        <v>74</v>
      </c>
      <c r="E81" s="62">
        <v>1.4999999999999999E-2</v>
      </c>
      <c r="F81" s="62"/>
      <c r="G81" s="62" t="s">
        <v>77</v>
      </c>
      <c r="H81" s="64"/>
      <c r="I81" s="76">
        <f t="shared" ref="I81:I83" si="7">D81+E81+G81</f>
        <v>0.06</v>
      </c>
      <c r="J81" s="22"/>
    </row>
    <row r="82" spans="1:25" ht="14.45" customHeight="1" outlineLevel="1" x14ac:dyDescent="0.25">
      <c r="A82" s="20"/>
      <c r="B82" s="28" t="s">
        <v>79</v>
      </c>
      <c r="C82" s="28" t="s">
        <v>370</v>
      </c>
      <c r="D82" s="61" t="s">
        <v>74</v>
      </c>
      <c r="E82" s="62">
        <v>1.4999999999999999E-2</v>
      </c>
      <c r="F82" s="62" t="s">
        <v>16</v>
      </c>
      <c r="G82" s="62" t="s">
        <v>77</v>
      </c>
      <c r="H82" s="64"/>
      <c r="I82" s="76">
        <f t="shared" si="7"/>
        <v>0.06</v>
      </c>
      <c r="J82" s="22" t="s">
        <v>28</v>
      </c>
    </row>
    <row r="83" spans="1:25" ht="14.45" customHeight="1" outlineLevel="1" x14ac:dyDescent="0.25">
      <c r="A83" s="32"/>
      <c r="B83" s="34" t="s">
        <v>80</v>
      </c>
      <c r="C83" s="28" t="s">
        <v>371</v>
      </c>
      <c r="D83" s="77">
        <v>2.5000000000000001E-2</v>
      </c>
      <c r="E83" s="62">
        <v>1.4999999999999999E-2</v>
      </c>
      <c r="F83" s="78"/>
      <c r="G83" s="78">
        <v>0.02</v>
      </c>
      <c r="H83" s="65"/>
      <c r="I83" s="76">
        <f t="shared" si="7"/>
        <v>0.06</v>
      </c>
      <c r="J83" s="30"/>
    </row>
    <row r="84" spans="1:25" s="18" customFormat="1" ht="14.45" customHeight="1" x14ac:dyDescent="0.25">
      <c r="A84" s="103" t="s">
        <v>81</v>
      </c>
      <c r="B84" s="104"/>
      <c r="C84" s="105"/>
      <c r="D84" s="88">
        <v>2.5000000000000001E-2</v>
      </c>
      <c r="E84" s="90">
        <v>0</v>
      </c>
      <c r="F84" s="92"/>
      <c r="G84" s="114" t="s">
        <v>294</v>
      </c>
      <c r="H84" s="92"/>
      <c r="I84" s="98" t="s">
        <v>582</v>
      </c>
      <c r="J84" s="127" t="s">
        <v>313</v>
      </c>
      <c r="L84" s="43"/>
      <c r="M84" s="43"/>
      <c r="N84" s="43"/>
      <c r="O84" s="43"/>
      <c r="P84" s="43"/>
      <c r="Q84" s="43"/>
      <c r="R84" s="43"/>
      <c r="S84" s="43"/>
      <c r="T84" s="43"/>
      <c r="U84" s="43"/>
      <c r="V84" s="43"/>
      <c r="W84" s="43"/>
      <c r="X84" s="43"/>
      <c r="Y84" s="43"/>
    </row>
    <row r="85" spans="1:25" s="18" customFormat="1" ht="14.45" customHeight="1" x14ac:dyDescent="0.25">
      <c r="A85" s="106" t="s">
        <v>82</v>
      </c>
      <c r="B85" s="107"/>
      <c r="C85" s="108"/>
      <c r="D85" s="89"/>
      <c r="E85" s="91"/>
      <c r="F85" s="93"/>
      <c r="G85" s="115"/>
      <c r="H85" s="93"/>
      <c r="I85" s="99"/>
      <c r="J85" s="129"/>
      <c r="L85" s="43"/>
      <c r="M85" s="43"/>
      <c r="N85" s="43"/>
      <c r="O85" s="43"/>
      <c r="P85" s="43"/>
      <c r="Q85" s="43"/>
      <c r="R85" s="43"/>
      <c r="S85" s="43"/>
      <c r="T85" s="43"/>
      <c r="U85" s="43"/>
      <c r="V85" s="43"/>
      <c r="W85" s="43"/>
      <c r="X85" s="43"/>
      <c r="Y85" s="43"/>
    </row>
    <row r="86" spans="1:25" ht="14.45" customHeight="1" outlineLevel="1" x14ac:dyDescent="0.25">
      <c r="A86" s="20"/>
      <c r="B86" s="21" t="s">
        <v>83</v>
      </c>
      <c r="C86" s="28" t="s">
        <v>372</v>
      </c>
      <c r="D86" s="67">
        <v>2.5000000000000001E-2</v>
      </c>
      <c r="E86" s="68">
        <v>0</v>
      </c>
      <c r="F86" s="68" t="s">
        <v>16</v>
      </c>
      <c r="G86" s="68">
        <v>5.0000000000000001E-3</v>
      </c>
      <c r="H86" s="68"/>
      <c r="I86" s="76">
        <f t="shared" ref="I86:I88" si="8">D86+E86+G86</f>
        <v>3.0000000000000002E-2</v>
      </c>
      <c r="J86" s="22"/>
    </row>
    <row r="87" spans="1:25" ht="14.45" customHeight="1" outlineLevel="1" x14ac:dyDescent="0.25">
      <c r="A87" s="20"/>
      <c r="B87" s="24" t="s">
        <v>84</v>
      </c>
      <c r="C87" s="28" t="s">
        <v>373</v>
      </c>
      <c r="D87" s="73">
        <v>2.5000000000000001E-2</v>
      </c>
      <c r="E87" s="74">
        <v>0</v>
      </c>
      <c r="F87" s="74"/>
      <c r="G87" s="68">
        <v>2.5000000000000001E-2</v>
      </c>
      <c r="H87" s="74"/>
      <c r="I87" s="76">
        <f>D87+E87+G87</f>
        <v>0.05</v>
      </c>
      <c r="J87" s="50"/>
    </row>
    <row r="88" spans="1:25" ht="14.45" customHeight="1" outlineLevel="1" x14ac:dyDescent="0.25">
      <c r="A88" s="20"/>
      <c r="B88" s="21" t="s">
        <v>85</v>
      </c>
      <c r="C88" s="28" t="s">
        <v>374</v>
      </c>
      <c r="D88" s="67">
        <v>2.5000000000000001E-2</v>
      </c>
      <c r="E88" s="68">
        <v>0</v>
      </c>
      <c r="F88" s="68" t="s">
        <v>16</v>
      </c>
      <c r="G88" s="68">
        <v>1.4999999999999999E-2</v>
      </c>
      <c r="H88" s="68"/>
      <c r="I88" s="76">
        <f t="shared" si="8"/>
        <v>0.04</v>
      </c>
      <c r="J88" s="50"/>
    </row>
    <row r="89" spans="1:25" s="18" customFormat="1" ht="14.45" customHeight="1" x14ac:dyDescent="0.25">
      <c r="A89" s="103" t="s">
        <v>86</v>
      </c>
      <c r="B89" s="104"/>
      <c r="C89" s="105"/>
      <c r="D89" s="116">
        <v>2.5000000000000001E-2</v>
      </c>
      <c r="E89" s="114">
        <v>0.01</v>
      </c>
      <c r="F89" s="90" t="s">
        <v>87</v>
      </c>
      <c r="G89" s="90" t="s">
        <v>269</v>
      </c>
      <c r="H89" s="109"/>
      <c r="I89" s="109" t="s">
        <v>583</v>
      </c>
      <c r="J89" s="113"/>
      <c r="L89" s="43"/>
      <c r="M89" s="43"/>
      <c r="N89" s="43"/>
      <c r="O89" s="43"/>
      <c r="P89" s="43"/>
      <c r="Q89" s="43"/>
      <c r="R89" s="43"/>
      <c r="S89" s="43"/>
      <c r="T89" s="43"/>
      <c r="U89" s="43"/>
      <c r="V89" s="43"/>
      <c r="W89" s="43"/>
      <c r="X89" s="43"/>
      <c r="Y89" s="43"/>
    </row>
    <row r="90" spans="1:25" s="18" customFormat="1" ht="14.45" customHeight="1" x14ac:dyDescent="0.25">
      <c r="A90" s="152" t="s">
        <v>88</v>
      </c>
      <c r="B90" s="153"/>
      <c r="C90" s="154"/>
      <c r="D90" s="150"/>
      <c r="E90" s="123"/>
      <c r="F90" s="121"/>
      <c r="G90" s="121"/>
      <c r="H90" s="122"/>
      <c r="I90" s="122"/>
      <c r="J90" s="151"/>
      <c r="L90" s="43"/>
      <c r="M90" s="43"/>
      <c r="N90" s="43"/>
      <c r="O90" s="43"/>
      <c r="P90" s="43"/>
      <c r="Q90" s="43"/>
      <c r="R90" s="43"/>
      <c r="S90" s="43"/>
      <c r="T90" s="43"/>
      <c r="U90" s="43"/>
      <c r="V90" s="43"/>
      <c r="W90" s="43"/>
      <c r="X90" s="43"/>
      <c r="Y90" s="43"/>
    </row>
    <row r="91" spans="1:25" s="18" customFormat="1" ht="14.45" customHeight="1" x14ac:dyDescent="0.25">
      <c r="A91" s="106" t="s">
        <v>89</v>
      </c>
      <c r="B91" s="107"/>
      <c r="C91" s="108"/>
      <c r="D91" s="117"/>
      <c r="E91" s="115"/>
      <c r="F91" s="91"/>
      <c r="G91" s="91"/>
      <c r="H91" s="110"/>
      <c r="I91" s="110"/>
      <c r="J91" s="142"/>
      <c r="L91" s="43"/>
      <c r="M91" s="43"/>
      <c r="N91" s="43"/>
      <c r="O91" s="43"/>
      <c r="P91" s="43"/>
      <c r="Q91" s="43"/>
      <c r="R91" s="43"/>
      <c r="S91" s="43"/>
      <c r="T91" s="43"/>
      <c r="U91" s="43"/>
      <c r="V91" s="43"/>
      <c r="W91" s="43"/>
      <c r="X91" s="43"/>
      <c r="Y91" s="43"/>
    </row>
    <row r="92" spans="1:25" ht="15" customHeight="1" outlineLevel="1" x14ac:dyDescent="0.25">
      <c r="A92" s="20"/>
      <c r="B92" s="21" t="s">
        <v>90</v>
      </c>
      <c r="C92" s="28" t="s">
        <v>375</v>
      </c>
      <c r="D92" s="67">
        <v>2.5000000000000001E-2</v>
      </c>
      <c r="E92" s="62">
        <v>0.01</v>
      </c>
      <c r="F92" s="68">
        <v>1.4999999999999999E-2</v>
      </c>
      <c r="G92" s="68">
        <v>1.4999999999999999E-2</v>
      </c>
      <c r="H92" s="62"/>
      <c r="I92" s="79">
        <f>D92+E92+MAX(F92,G92)</f>
        <v>0.05</v>
      </c>
      <c r="J92" s="22"/>
    </row>
    <row r="93" spans="1:25" ht="15" customHeight="1" outlineLevel="1" x14ac:dyDescent="0.25">
      <c r="A93" s="20"/>
      <c r="B93" s="21" t="s">
        <v>91</v>
      </c>
      <c r="C93" s="28" t="s">
        <v>376</v>
      </c>
      <c r="D93" s="67">
        <v>2.5000000000000001E-2</v>
      </c>
      <c r="E93" s="62">
        <v>0.01</v>
      </c>
      <c r="F93" s="68">
        <v>0.01</v>
      </c>
      <c r="G93" s="68">
        <v>0.01</v>
      </c>
      <c r="H93" s="62"/>
      <c r="I93" s="79">
        <f t="shared" ref="I93:I95" si="9">D93+E93+MAX(F93,G93)</f>
        <v>4.5000000000000005E-2</v>
      </c>
      <c r="J93" s="22"/>
    </row>
    <row r="94" spans="1:25" ht="15" customHeight="1" outlineLevel="1" x14ac:dyDescent="0.25">
      <c r="A94" s="20"/>
      <c r="B94" s="21" t="s">
        <v>92</v>
      </c>
      <c r="C94" s="28" t="s">
        <v>377</v>
      </c>
      <c r="D94" s="67">
        <v>2.5000000000000001E-2</v>
      </c>
      <c r="E94" s="62">
        <v>0.01</v>
      </c>
      <c r="F94" s="68" t="s">
        <v>16</v>
      </c>
      <c r="G94" s="68">
        <v>5.0000000000000001E-3</v>
      </c>
      <c r="H94" s="62"/>
      <c r="I94" s="79">
        <f t="shared" si="9"/>
        <v>0.04</v>
      </c>
      <c r="J94" s="22"/>
    </row>
    <row r="95" spans="1:25" ht="15" customHeight="1" outlineLevel="1" x14ac:dyDescent="0.25">
      <c r="A95" s="20"/>
      <c r="B95" s="21" t="s">
        <v>93</v>
      </c>
      <c r="C95" s="28" t="s">
        <v>378</v>
      </c>
      <c r="D95" s="67">
        <v>2.5000000000000001E-2</v>
      </c>
      <c r="E95" s="62">
        <v>0.01</v>
      </c>
      <c r="F95" s="68">
        <v>0.01</v>
      </c>
      <c r="G95" s="68">
        <v>0.01</v>
      </c>
      <c r="H95" s="62"/>
      <c r="I95" s="79">
        <f t="shared" si="9"/>
        <v>4.5000000000000005E-2</v>
      </c>
      <c r="J95" s="22"/>
    </row>
    <row r="96" spans="1:25" s="51" customFormat="1" outlineLevel="1" x14ac:dyDescent="0.25">
      <c r="A96" s="37"/>
      <c r="B96" s="28" t="s">
        <v>274</v>
      </c>
      <c r="C96" s="28" t="s">
        <v>379</v>
      </c>
      <c r="D96" s="61">
        <v>2.5000000000000001E-2</v>
      </c>
      <c r="E96" s="62">
        <v>0.01</v>
      </c>
      <c r="F96" s="62"/>
      <c r="G96" s="62">
        <v>2.5000000000000001E-3</v>
      </c>
      <c r="H96" s="62"/>
      <c r="I96" s="79">
        <f t="shared" ref="I96:I98" si="10">D96+E96+MAX(F96,G96)</f>
        <v>3.7500000000000006E-2</v>
      </c>
      <c r="J96" s="50"/>
    </row>
    <row r="97" spans="1:25" outlineLevel="1" x14ac:dyDescent="0.25">
      <c r="A97" s="20"/>
      <c r="B97" s="21" t="s">
        <v>94</v>
      </c>
      <c r="C97" s="28" t="s">
        <v>380</v>
      </c>
      <c r="D97" s="67">
        <v>2.5000000000000001E-2</v>
      </c>
      <c r="E97" s="62">
        <v>0.01</v>
      </c>
      <c r="F97" s="68" t="s">
        <v>16</v>
      </c>
      <c r="G97" s="68">
        <v>2.5000000000000001E-3</v>
      </c>
      <c r="H97" s="62"/>
      <c r="I97" s="79">
        <f t="shared" si="10"/>
        <v>3.7500000000000006E-2</v>
      </c>
      <c r="J97" s="22"/>
    </row>
    <row r="98" spans="1:25" ht="15" customHeight="1" outlineLevel="1" x14ac:dyDescent="0.25">
      <c r="A98" s="20"/>
      <c r="B98" s="21" t="s">
        <v>95</v>
      </c>
      <c r="C98" s="28" t="s">
        <v>381</v>
      </c>
      <c r="D98" s="67">
        <v>2.5000000000000001E-2</v>
      </c>
      <c r="E98" s="62">
        <v>0.01</v>
      </c>
      <c r="F98" s="68">
        <v>0.01</v>
      </c>
      <c r="G98" s="68">
        <v>0.01</v>
      </c>
      <c r="H98" s="62"/>
      <c r="I98" s="79">
        <f t="shared" si="10"/>
        <v>4.5000000000000005E-2</v>
      </c>
      <c r="J98" s="22"/>
    </row>
    <row r="99" spans="1:25" s="18" customFormat="1" ht="14.45" customHeight="1" x14ac:dyDescent="0.25">
      <c r="A99" s="103" t="s">
        <v>96</v>
      </c>
      <c r="B99" s="104"/>
      <c r="C99" s="105"/>
      <c r="D99" s="116">
        <v>2.5000000000000001E-2</v>
      </c>
      <c r="E99" s="90">
        <v>7.4999999999999997E-3</v>
      </c>
      <c r="F99" s="90" t="s">
        <v>242</v>
      </c>
      <c r="G99" s="90" t="s">
        <v>559</v>
      </c>
      <c r="H99" s="92" t="s">
        <v>28</v>
      </c>
      <c r="I99" s="109" t="s">
        <v>584</v>
      </c>
      <c r="J99" s="113"/>
      <c r="L99" s="43"/>
      <c r="M99" s="43"/>
      <c r="N99" s="43"/>
      <c r="O99" s="43"/>
      <c r="P99" s="43"/>
      <c r="Q99" s="43"/>
      <c r="R99" s="43"/>
      <c r="S99" s="43"/>
      <c r="T99" s="43"/>
      <c r="U99" s="43"/>
      <c r="V99" s="43"/>
      <c r="W99" s="43"/>
      <c r="X99" s="43"/>
      <c r="Y99" s="43"/>
    </row>
    <row r="100" spans="1:25" s="18" customFormat="1" ht="14.45" customHeight="1" x14ac:dyDescent="0.25">
      <c r="A100" s="106" t="s">
        <v>97</v>
      </c>
      <c r="B100" s="107"/>
      <c r="C100" s="108"/>
      <c r="D100" s="117"/>
      <c r="E100" s="121"/>
      <c r="F100" s="91"/>
      <c r="G100" s="121"/>
      <c r="H100" s="93"/>
      <c r="I100" s="110"/>
      <c r="J100" s="142"/>
      <c r="L100" s="43"/>
      <c r="M100" s="43"/>
      <c r="N100" s="43"/>
      <c r="O100" s="43"/>
      <c r="P100" s="43"/>
      <c r="Q100" s="43"/>
      <c r="R100" s="43"/>
      <c r="S100" s="43"/>
      <c r="T100" s="43"/>
      <c r="U100" s="43"/>
      <c r="V100" s="43"/>
      <c r="W100" s="43"/>
      <c r="X100" s="43"/>
      <c r="Y100" s="43"/>
    </row>
    <row r="101" spans="1:25" outlineLevel="1" x14ac:dyDescent="0.25">
      <c r="A101" s="20"/>
      <c r="B101" s="28" t="s">
        <v>98</v>
      </c>
      <c r="C101" s="28" t="s">
        <v>382</v>
      </c>
      <c r="D101" s="61">
        <v>2.5000000000000001E-2</v>
      </c>
      <c r="E101" s="62">
        <v>7.4999999999999997E-3</v>
      </c>
      <c r="F101" s="62" t="s">
        <v>16</v>
      </c>
      <c r="G101" s="62">
        <v>5.0000000000000001E-3</v>
      </c>
      <c r="H101" s="62" t="s">
        <v>16</v>
      </c>
      <c r="I101" s="66">
        <f>D101+E101+MAX(G101:H101)</f>
        <v>3.7499999999999999E-2</v>
      </c>
      <c r="J101" s="22"/>
    </row>
    <row r="102" spans="1:25" outlineLevel="1" x14ac:dyDescent="0.25">
      <c r="A102" s="20"/>
      <c r="B102" s="28" t="s">
        <v>99</v>
      </c>
      <c r="C102" s="28" t="s">
        <v>383</v>
      </c>
      <c r="D102" s="61">
        <v>2.5000000000000001E-2</v>
      </c>
      <c r="E102" s="62">
        <v>7.4999999999999997E-3</v>
      </c>
      <c r="F102" s="62" t="s">
        <v>16</v>
      </c>
      <c r="G102" s="62">
        <v>1.2500000000000001E-2</v>
      </c>
      <c r="H102" s="68" t="s">
        <v>16</v>
      </c>
      <c r="I102" s="66">
        <f t="shared" ref="I102:I112" si="11">D102+E102+MAX(G102:H102)</f>
        <v>4.4999999999999998E-2</v>
      </c>
      <c r="J102" s="22"/>
    </row>
    <row r="103" spans="1:25" outlineLevel="1" x14ac:dyDescent="0.25">
      <c r="A103" s="20"/>
      <c r="B103" s="28" t="s">
        <v>100</v>
      </c>
      <c r="C103" s="28" t="s">
        <v>384</v>
      </c>
      <c r="D103" s="61">
        <v>2.5000000000000001E-2</v>
      </c>
      <c r="E103" s="62">
        <v>7.4999999999999997E-3</v>
      </c>
      <c r="F103" s="62" t="s">
        <v>16</v>
      </c>
      <c r="G103" s="62">
        <v>0.01</v>
      </c>
      <c r="H103" s="62" t="s">
        <v>16</v>
      </c>
      <c r="I103" s="66">
        <f t="shared" si="11"/>
        <v>4.2500000000000003E-2</v>
      </c>
      <c r="J103" s="22"/>
    </row>
    <row r="104" spans="1:25" outlineLevel="1" x14ac:dyDescent="0.25">
      <c r="A104" s="20"/>
      <c r="B104" s="28" t="s">
        <v>101</v>
      </c>
      <c r="C104" s="28" t="s">
        <v>385</v>
      </c>
      <c r="D104" s="61">
        <v>2.5000000000000001E-2</v>
      </c>
      <c r="E104" s="62">
        <v>7.4999999999999997E-3</v>
      </c>
      <c r="F104" s="62" t="s">
        <v>16</v>
      </c>
      <c r="G104" s="78">
        <v>2.5000000000000001E-3</v>
      </c>
      <c r="H104" s="62" t="s">
        <v>16</v>
      </c>
      <c r="I104" s="66">
        <f t="shared" si="11"/>
        <v>3.5000000000000003E-2</v>
      </c>
      <c r="J104" s="22"/>
    </row>
    <row r="105" spans="1:25" outlineLevel="1" x14ac:dyDescent="0.25">
      <c r="A105" s="20"/>
      <c r="B105" s="41" t="s">
        <v>102</v>
      </c>
      <c r="C105" s="41" t="s">
        <v>386</v>
      </c>
      <c r="D105" s="61">
        <v>2.5000000000000001E-2</v>
      </c>
      <c r="E105" s="62">
        <v>7.4999999999999997E-3</v>
      </c>
      <c r="F105" s="68">
        <v>1.4999999999999999E-2</v>
      </c>
      <c r="G105" s="62">
        <v>0.02</v>
      </c>
      <c r="H105" s="68" t="s">
        <v>16</v>
      </c>
      <c r="I105" s="66">
        <f>D105+E105+MAX(G105:H105)</f>
        <v>5.2500000000000005E-2</v>
      </c>
      <c r="J105" s="22"/>
    </row>
    <row r="106" spans="1:25" outlineLevel="1" x14ac:dyDescent="0.25">
      <c r="A106" s="20"/>
      <c r="B106" s="41" t="s">
        <v>259</v>
      </c>
      <c r="C106" s="41" t="s">
        <v>387</v>
      </c>
      <c r="D106" s="61">
        <v>2.5000000000000001E-2</v>
      </c>
      <c r="E106" s="62">
        <v>7.4999999999999997E-3</v>
      </c>
      <c r="F106" s="68"/>
      <c r="G106" s="78">
        <v>7.4999999999999997E-3</v>
      </c>
      <c r="H106" s="68"/>
      <c r="I106" s="66">
        <f t="shared" si="11"/>
        <v>0.04</v>
      </c>
      <c r="J106" s="22"/>
    </row>
    <row r="107" spans="1:25" outlineLevel="1" x14ac:dyDescent="0.25">
      <c r="A107" s="20"/>
      <c r="B107" s="28" t="s">
        <v>103</v>
      </c>
      <c r="C107" s="28" t="s">
        <v>388</v>
      </c>
      <c r="D107" s="61">
        <v>2.5000000000000001E-2</v>
      </c>
      <c r="E107" s="62">
        <v>7.4999999999999997E-3</v>
      </c>
      <c r="F107" s="62" t="s">
        <v>16</v>
      </c>
      <c r="G107" s="78">
        <v>2.5000000000000001E-3</v>
      </c>
      <c r="H107" s="62" t="s">
        <v>16</v>
      </c>
      <c r="I107" s="66">
        <f t="shared" si="11"/>
        <v>3.5000000000000003E-2</v>
      </c>
      <c r="J107" s="22"/>
    </row>
    <row r="108" spans="1:25" outlineLevel="1" x14ac:dyDescent="0.25">
      <c r="A108" s="20"/>
      <c r="B108" s="28" t="s">
        <v>104</v>
      </c>
      <c r="C108" s="28" t="s">
        <v>389</v>
      </c>
      <c r="D108" s="61">
        <v>2.5000000000000001E-2</v>
      </c>
      <c r="E108" s="62">
        <v>7.4999999999999997E-3</v>
      </c>
      <c r="F108" s="62" t="s">
        <v>16</v>
      </c>
      <c r="G108" s="78">
        <v>7.4999999999999997E-3</v>
      </c>
      <c r="H108" s="62" t="s">
        <v>16</v>
      </c>
      <c r="I108" s="66">
        <f>D108+E108+MAX(G108:H108)</f>
        <v>0.04</v>
      </c>
      <c r="J108" s="22"/>
    </row>
    <row r="109" spans="1:25" ht="30" outlineLevel="1" x14ac:dyDescent="0.25">
      <c r="A109" s="20"/>
      <c r="B109" s="28" t="s">
        <v>105</v>
      </c>
      <c r="C109" s="28" t="s">
        <v>390</v>
      </c>
      <c r="D109" s="61">
        <v>2.5000000000000001E-2</v>
      </c>
      <c r="E109" s="62">
        <v>7.4999999999999997E-3</v>
      </c>
      <c r="F109" s="62" t="s">
        <v>16</v>
      </c>
      <c r="G109" s="78">
        <v>5.0000000000000001E-3</v>
      </c>
      <c r="H109" s="62" t="s">
        <v>16</v>
      </c>
      <c r="I109" s="66">
        <f t="shared" si="11"/>
        <v>3.7499999999999999E-2</v>
      </c>
      <c r="J109" s="22"/>
    </row>
    <row r="110" spans="1:25" ht="30" outlineLevel="1" x14ac:dyDescent="0.25">
      <c r="A110" s="20"/>
      <c r="B110" s="28" t="s">
        <v>106</v>
      </c>
      <c r="C110" s="28" t="s">
        <v>391</v>
      </c>
      <c r="D110" s="61">
        <v>2.5000000000000001E-2</v>
      </c>
      <c r="E110" s="62">
        <v>7.4999999999999997E-3</v>
      </c>
      <c r="F110" s="62" t="s">
        <v>16</v>
      </c>
      <c r="G110" s="78">
        <v>2.5000000000000001E-3</v>
      </c>
      <c r="H110" s="62" t="s">
        <v>16</v>
      </c>
      <c r="I110" s="66">
        <f t="shared" si="11"/>
        <v>3.5000000000000003E-2</v>
      </c>
      <c r="J110" s="22"/>
    </row>
    <row r="111" spans="1:25" outlineLevel="1" x14ac:dyDescent="0.25">
      <c r="A111" s="20"/>
      <c r="B111" s="28" t="s">
        <v>107</v>
      </c>
      <c r="C111" s="28" t="s">
        <v>392</v>
      </c>
      <c r="D111" s="61">
        <v>2.5000000000000001E-2</v>
      </c>
      <c r="E111" s="62">
        <v>7.4999999999999997E-3</v>
      </c>
      <c r="F111" s="62" t="s">
        <v>16</v>
      </c>
      <c r="G111" s="62">
        <v>7.4999999999999997E-3</v>
      </c>
      <c r="H111" s="62" t="s">
        <v>16</v>
      </c>
      <c r="I111" s="66">
        <f t="shared" si="11"/>
        <v>0.04</v>
      </c>
      <c r="J111" s="22"/>
    </row>
    <row r="112" spans="1:25" s="51" customFormat="1" outlineLevel="1" x14ac:dyDescent="0.25">
      <c r="A112" s="38"/>
      <c r="B112" s="34" t="s">
        <v>296</v>
      </c>
      <c r="C112" s="34" t="s">
        <v>393</v>
      </c>
      <c r="D112" s="61">
        <v>2.5000000000000001E-2</v>
      </c>
      <c r="E112" s="62">
        <v>7.4999999999999997E-3</v>
      </c>
      <c r="F112" s="78"/>
      <c r="G112" s="78">
        <v>2.5000000000000001E-3</v>
      </c>
      <c r="H112" s="78"/>
      <c r="I112" s="66">
        <f t="shared" si="11"/>
        <v>3.5000000000000003E-2</v>
      </c>
      <c r="J112" s="52"/>
    </row>
    <row r="113" spans="1:25" outlineLevel="1" x14ac:dyDescent="0.25">
      <c r="A113" s="32"/>
      <c r="B113" s="34" t="s">
        <v>298</v>
      </c>
      <c r="C113" s="34" t="s">
        <v>394</v>
      </c>
      <c r="D113" s="61">
        <v>2.5000000000000001E-2</v>
      </c>
      <c r="E113" s="62">
        <v>7.4999999999999997E-3</v>
      </c>
      <c r="F113" s="78"/>
      <c r="G113" s="78">
        <v>1.2500000000000001E-2</v>
      </c>
      <c r="H113" s="78"/>
      <c r="I113" s="66">
        <f>D113+E113+MAX(G113:H113)</f>
        <v>4.4999999999999998E-2</v>
      </c>
      <c r="J113" s="30"/>
    </row>
    <row r="114" spans="1:25" outlineLevel="1" x14ac:dyDescent="0.25">
      <c r="A114" s="32"/>
      <c r="B114" s="56" t="s">
        <v>560</v>
      </c>
      <c r="C114" s="34" t="s">
        <v>562</v>
      </c>
      <c r="D114" s="77">
        <v>2.5000000000000001E-2</v>
      </c>
      <c r="E114" s="78">
        <v>7.4999999999999997E-3</v>
      </c>
      <c r="F114" s="78"/>
      <c r="G114" s="78">
        <v>0.01</v>
      </c>
      <c r="H114" s="78"/>
      <c r="I114" s="80">
        <f>D114+E114+MAX(G114:H114)</f>
        <v>4.2500000000000003E-2</v>
      </c>
      <c r="J114" s="30"/>
    </row>
    <row r="115" spans="1:25" outlineLevel="1" x14ac:dyDescent="0.25">
      <c r="A115" s="32"/>
      <c r="B115" s="56" t="s">
        <v>561</v>
      </c>
      <c r="C115" s="34" t="s">
        <v>563</v>
      </c>
      <c r="D115" s="77">
        <v>2.5000000000000001E-2</v>
      </c>
      <c r="E115" s="78">
        <v>7.4999999999999997E-3</v>
      </c>
      <c r="F115" s="78"/>
      <c r="G115" s="78">
        <v>2.5000000000000001E-3</v>
      </c>
      <c r="H115" s="78"/>
      <c r="I115" s="80">
        <f>D115+E115+MAX(G115:H115)</f>
        <v>3.5000000000000003E-2</v>
      </c>
      <c r="J115" s="30"/>
    </row>
    <row r="116" spans="1:25" s="18" customFormat="1" ht="14.45" customHeight="1" x14ac:dyDescent="0.25">
      <c r="A116" s="103" t="s">
        <v>108</v>
      </c>
      <c r="B116" s="104"/>
      <c r="C116" s="105"/>
      <c r="D116" s="88">
        <v>2.5000000000000001E-2</v>
      </c>
      <c r="E116" s="90">
        <v>0</v>
      </c>
      <c r="F116" s="92" t="s">
        <v>28</v>
      </c>
      <c r="G116" s="90" t="s">
        <v>572</v>
      </c>
      <c r="H116" s="92" t="s">
        <v>28</v>
      </c>
      <c r="I116" s="109" t="s">
        <v>564</v>
      </c>
      <c r="J116" s="127"/>
      <c r="L116" s="43"/>
      <c r="M116" s="43"/>
      <c r="N116" s="43"/>
      <c r="O116" s="43"/>
      <c r="P116" s="43"/>
      <c r="Q116" s="43"/>
      <c r="R116" s="43"/>
      <c r="S116" s="43"/>
      <c r="T116" s="43"/>
      <c r="U116" s="43"/>
      <c r="V116" s="43"/>
      <c r="W116" s="43"/>
      <c r="X116" s="43"/>
      <c r="Y116" s="43"/>
    </row>
    <row r="117" spans="1:25" s="18" customFormat="1" ht="14.45" customHeight="1" x14ac:dyDescent="0.25">
      <c r="A117" s="106" t="s">
        <v>109</v>
      </c>
      <c r="B117" s="107"/>
      <c r="C117" s="108"/>
      <c r="D117" s="89"/>
      <c r="E117" s="91"/>
      <c r="F117" s="93"/>
      <c r="G117" s="91"/>
      <c r="H117" s="93"/>
      <c r="I117" s="110"/>
      <c r="J117" s="129"/>
      <c r="L117" s="43"/>
      <c r="M117" s="43"/>
      <c r="N117" s="43"/>
      <c r="O117" s="43"/>
      <c r="P117" s="43"/>
      <c r="Q117" s="43"/>
      <c r="R117" s="43"/>
      <c r="S117" s="43"/>
      <c r="T117" s="43"/>
      <c r="U117" s="43"/>
      <c r="V117" s="43"/>
      <c r="W117" s="43"/>
      <c r="X117" s="43"/>
      <c r="Y117" s="43"/>
    </row>
    <row r="118" spans="1:25" ht="15" customHeight="1" outlineLevel="1" x14ac:dyDescent="0.25">
      <c r="A118" s="20"/>
      <c r="B118" s="28" t="s">
        <v>261</v>
      </c>
      <c r="C118" s="28" t="s">
        <v>395</v>
      </c>
      <c r="D118" s="61">
        <v>2.5000000000000001E-2</v>
      </c>
      <c r="E118" s="64">
        <v>0</v>
      </c>
      <c r="F118" s="62" t="s">
        <v>16</v>
      </c>
      <c r="G118" s="62">
        <v>0.01</v>
      </c>
      <c r="H118" s="62" t="s">
        <v>16</v>
      </c>
      <c r="I118" s="66">
        <f>D118+E118+G118</f>
        <v>3.5000000000000003E-2</v>
      </c>
      <c r="J118" s="22"/>
    </row>
    <row r="119" spans="1:25" ht="15" customHeight="1" outlineLevel="1" x14ac:dyDescent="0.25">
      <c r="A119" s="20"/>
      <c r="B119" s="28" t="s">
        <v>262</v>
      </c>
      <c r="C119" s="28" t="s">
        <v>396</v>
      </c>
      <c r="D119" s="61">
        <v>2.5000000000000001E-2</v>
      </c>
      <c r="E119" s="64">
        <v>0</v>
      </c>
      <c r="F119" s="62" t="s">
        <v>16</v>
      </c>
      <c r="G119" s="62">
        <v>1.2500000000000001E-2</v>
      </c>
      <c r="H119" s="62" t="s">
        <v>16</v>
      </c>
      <c r="I119" s="66">
        <f t="shared" ref="I119:I121" si="12">D119+E119+G119</f>
        <v>3.7500000000000006E-2</v>
      </c>
      <c r="J119" s="22"/>
    </row>
    <row r="120" spans="1:25" ht="15" customHeight="1" outlineLevel="1" x14ac:dyDescent="0.25">
      <c r="A120" s="20"/>
      <c r="B120" s="28" t="s">
        <v>110</v>
      </c>
      <c r="C120" s="28" t="s">
        <v>397</v>
      </c>
      <c r="D120" s="61">
        <v>2.5000000000000001E-2</v>
      </c>
      <c r="E120" s="64">
        <v>0</v>
      </c>
      <c r="F120" s="62" t="s">
        <v>16</v>
      </c>
      <c r="G120" s="62">
        <v>0.01</v>
      </c>
      <c r="H120" s="62" t="s">
        <v>16</v>
      </c>
      <c r="I120" s="66">
        <f t="shared" si="12"/>
        <v>3.5000000000000003E-2</v>
      </c>
      <c r="J120" s="22"/>
    </row>
    <row r="121" spans="1:25" ht="15" customHeight="1" outlineLevel="1" x14ac:dyDescent="0.25">
      <c r="A121" s="31"/>
      <c r="B121" s="28" t="s">
        <v>263</v>
      </c>
      <c r="C121" s="28" t="s">
        <v>398</v>
      </c>
      <c r="D121" s="61">
        <v>2.5000000000000001E-2</v>
      </c>
      <c r="E121" s="64">
        <v>0</v>
      </c>
      <c r="F121" s="62" t="s">
        <v>16</v>
      </c>
      <c r="G121" s="62">
        <v>0.01</v>
      </c>
      <c r="H121" s="62" t="s">
        <v>16</v>
      </c>
      <c r="I121" s="66">
        <f t="shared" si="12"/>
        <v>3.5000000000000003E-2</v>
      </c>
      <c r="J121" s="22"/>
    </row>
    <row r="122" spans="1:25" s="18" customFormat="1" ht="14.45" customHeight="1" x14ac:dyDescent="0.25">
      <c r="A122" s="103" t="s">
        <v>111</v>
      </c>
      <c r="B122" s="104"/>
      <c r="C122" s="105"/>
      <c r="D122" s="116">
        <v>2.5000000000000001E-2</v>
      </c>
      <c r="E122" s="90">
        <v>0</v>
      </c>
      <c r="F122" s="92" t="s">
        <v>28</v>
      </c>
      <c r="G122" s="90" t="s">
        <v>573</v>
      </c>
      <c r="H122" s="114"/>
      <c r="I122" s="140" t="s">
        <v>608</v>
      </c>
      <c r="J122" s="145" t="s">
        <v>574</v>
      </c>
      <c r="L122" s="43"/>
      <c r="M122" s="43"/>
      <c r="N122" s="43"/>
      <c r="O122" s="43"/>
      <c r="P122" s="43"/>
      <c r="Q122" s="43"/>
      <c r="R122" s="43"/>
      <c r="S122" s="43"/>
      <c r="T122" s="43"/>
      <c r="U122" s="43"/>
      <c r="V122" s="43"/>
      <c r="W122" s="43"/>
      <c r="X122" s="43"/>
      <c r="Y122" s="43"/>
    </row>
    <row r="123" spans="1:25" s="18" customFormat="1" ht="49.5" customHeight="1" x14ac:dyDescent="0.25">
      <c r="A123" s="106" t="s">
        <v>112</v>
      </c>
      <c r="B123" s="107"/>
      <c r="C123" s="108"/>
      <c r="D123" s="117"/>
      <c r="E123" s="91"/>
      <c r="F123" s="93"/>
      <c r="G123" s="91"/>
      <c r="H123" s="115"/>
      <c r="I123" s="141"/>
      <c r="J123" s="146"/>
      <c r="L123" s="43"/>
      <c r="M123" s="43"/>
      <c r="N123" s="43"/>
      <c r="O123" s="43"/>
      <c r="P123" s="43"/>
      <c r="Q123" s="43"/>
      <c r="R123" s="43"/>
      <c r="S123" s="43"/>
      <c r="T123" s="43"/>
      <c r="U123" s="43"/>
      <c r="V123" s="43"/>
      <c r="W123" s="43"/>
      <c r="X123" s="43"/>
      <c r="Y123" s="43"/>
    </row>
    <row r="124" spans="1:25" outlineLevel="1" x14ac:dyDescent="0.25">
      <c r="A124" s="25"/>
      <c r="B124" s="21" t="s">
        <v>113</v>
      </c>
      <c r="C124" s="21" t="s">
        <v>470</v>
      </c>
      <c r="D124" s="67">
        <v>2.5000000000000001E-2</v>
      </c>
      <c r="E124" s="68">
        <v>0</v>
      </c>
      <c r="F124" s="68" t="s">
        <v>28</v>
      </c>
      <c r="G124" s="68">
        <v>5.0000000000000001E-3</v>
      </c>
      <c r="H124" s="68"/>
      <c r="I124" s="70">
        <f>SUM(D124:H124)</f>
        <v>3.0000000000000002E-2</v>
      </c>
      <c r="J124" s="26"/>
    </row>
    <row r="125" spans="1:25" outlineLevel="1" x14ac:dyDescent="0.25">
      <c r="A125" s="25"/>
      <c r="B125" s="21" t="s">
        <v>114</v>
      </c>
      <c r="C125" s="21" t="s">
        <v>471</v>
      </c>
      <c r="D125" s="67">
        <v>2.5000000000000001E-2</v>
      </c>
      <c r="E125" s="68">
        <v>0</v>
      </c>
      <c r="F125" s="68" t="s">
        <v>28</v>
      </c>
      <c r="G125" s="68">
        <v>5.0000000000000001E-3</v>
      </c>
      <c r="H125" s="68" t="s">
        <v>28</v>
      </c>
      <c r="I125" s="70">
        <f t="shared" ref="I125:I130" si="13">SUM(D125:H125)</f>
        <v>3.0000000000000002E-2</v>
      </c>
      <c r="J125" s="26"/>
    </row>
    <row r="126" spans="1:25" outlineLevel="1" x14ac:dyDescent="0.25">
      <c r="A126" s="25"/>
      <c r="B126" s="21" t="s">
        <v>115</v>
      </c>
      <c r="C126" s="21" t="s">
        <v>472</v>
      </c>
      <c r="D126" s="67">
        <v>2.5000000000000001E-2</v>
      </c>
      <c r="E126" s="68">
        <v>0</v>
      </c>
      <c r="F126" s="68" t="s">
        <v>28</v>
      </c>
      <c r="G126" s="68">
        <v>0.01</v>
      </c>
      <c r="H126" s="68" t="s">
        <v>28</v>
      </c>
      <c r="I126" s="70">
        <f t="shared" si="13"/>
        <v>3.5000000000000003E-2</v>
      </c>
      <c r="J126" s="26"/>
    </row>
    <row r="127" spans="1:25" outlineLevel="1" x14ac:dyDescent="0.25">
      <c r="A127" s="25"/>
      <c r="B127" s="21" t="s">
        <v>477</v>
      </c>
      <c r="C127" s="21" t="s">
        <v>473</v>
      </c>
      <c r="D127" s="67">
        <v>2.5000000000000001E-2</v>
      </c>
      <c r="E127" s="68">
        <v>0</v>
      </c>
      <c r="F127" s="68" t="s">
        <v>28</v>
      </c>
      <c r="G127" s="68">
        <v>0.01</v>
      </c>
      <c r="H127" s="68"/>
      <c r="I127" s="70">
        <f t="shared" si="13"/>
        <v>3.5000000000000003E-2</v>
      </c>
      <c r="J127" s="26"/>
    </row>
    <row r="128" spans="1:25" outlineLevel="1" x14ac:dyDescent="0.25">
      <c r="A128" s="25"/>
      <c r="B128" s="21" t="s">
        <v>116</v>
      </c>
      <c r="C128" s="21" t="s">
        <v>474</v>
      </c>
      <c r="D128" s="67">
        <v>2.5000000000000001E-2</v>
      </c>
      <c r="E128" s="68">
        <v>0</v>
      </c>
      <c r="F128" s="68" t="s">
        <v>28</v>
      </c>
      <c r="G128" s="68">
        <v>0.02</v>
      </c>
      <c r="H128" s="68" t="s">
        <v>28</v>
      </c>
      <c r="I128" s="70">
        <f t="shared" si="13"/>
        <v>4.4999999999999998E-2</v>
      </c>
      <c r="J128" s="26"/>
    </row>
    <row r="129" spans="1:25" outlineLevel="1" x14ac:dyDescent="0.25">
      <c r="A129" s="25"/>
      <c r="B129" s="21" t="s">
        <v>117</v>
      </c>
      <c r="C129" s="21" t="s">
        <v>475</v>
      </c>
      <c r="D129" s="67">
        <v>2.5000000000000001E-2</v>
      </c>
      <c r="E129" s="68">
        <v>0</v>
      </c>
      <c r="F129" s="68" t="s">
        <v>28</v>
      </c>
      <c r="G129" s="68">
        <v>5.0000000000000001E-3</v>
      </c>
      <c r="H129" s="68"/>
      <c r="I129" s="70">
        <f t="shared" si="13"/>
        <v>3.0000000000000002E-2</v>
      </c>
      <c r="J129" s="26"/>
    </row>
    <row r="130" spans="1:25" outlineLevel="1" x14ac:dyDescent="0.25">
      <c r="A130" s="25"/>
      <c r="B130" s="21" t="s">
        <v>118</v>
      </c>
      <c r="C130" s="21" t="s">
        <v>476</v>
      </c>
      <c r="D130" s="67">
        <v>2.5000000000000001E-2</v>
      </c>
      <c r="E130" s="68">
        <v>0</v>
      </c>
      <c r="F130" s="68" t="s">
        <v>28</v>
      </c>
      <c r="G130" s="68">
        <v>0.01</v>
      </c>
      <c r="H130" s="68" t="s">
        <v>28</v>
      </c>
      <c r="I130" s="70">
        <f t="shared" si="13"/>
        <v>3.5000000000000003E-2</v>
      </c>
      <c r="J130" s="26"/>
    </row>
    <row r="131" spans="1:25" s="18" customFormat="1" ht="14.45" customHeight="1" x14ac:dyDescent="0.25">
      <c r="A131" s="103" t="s">
        <v>119</v>
      </c>
      <c r="B131" s="104"/>
      <c r="C131" s="105"/>
      <c r="D131" s="116">
        <v>2.5000000000000001E-2</v>
      </c>
      <c r="E131" s="114">
        <v>0.01</v>
      </c>
      <c r="F131" s="109" t="s">
        <v>28</v>
      </c>
      <c r="G131" s="90" t="s">
        <v>591</v>
      </c>
      <c r="H131" s="109" t="s">
        <v>28</v>
      </c>
      <c r="I131" s="109" t="s">
        <v>585</v>
      </c>
      <c r="J131" s="113" t="s">
        <v>538</v>
      </c>
      <c r="L131" s="43"/>
      <c r="M131" s="43"/>
      <c r="N131" s="43"/>
      <c r="O131" s="43"/>
      <c r="P131" s="43"/>
      <c r="Q131" s="43"/>
      <c r="R131" s="43"/>
      <c r="S131" s="43"/>
      <c r="T131" s="43"/>
      <c r="U131" s="43"/>
      <c r="V131" s="43"/>
      <c r="W131" s="43"/>
      <c r="X131" s="43"/>
      <c r="Y131" s="43"/>
    </row>
    <row r="132" spans="1:25" s="18" customFormat="1" ht="14.45" customHeight="1" x14ac:dyDescent="0.25">
      <c r="A132" s="106" t="s">
        <v>120</v>
      </c>
      <c r="B132" s="107"/>
      <c r="C132" s="108"/>
      <c r="D132" s="117"/>
      <c r="E132" s="115"/>
      <c r="F132" s="110"/>
      <c r="G132" s="91"/>
      <c r="H132" s="110"/>
      <c r="I132" s="110"/>
      <c r="J132" s="142"/>
      <c r="L132" s="43"/>
      <c r="M132" s="43"/>
      <c r="N132" s="43"/>
      <c r="O132" s="43"/>
      <c r="P132" s="43"/>
      <c r="Q132" s="43"/>
      <c r="R132" s="43"/>
      <c r="S132" s="43"/>
      <c r="T132" s="43"/>
      <c r="U132" s="43"/>
      <c r="V132" s="43"/>
      <c r="W132" s="43"/>
      <c r="X132" s="43"/>
      <c r="Y132" s="43"/>
    </row>
    <row r="133" spans="1:25" ht="15" customHeight="1" outlineLevel="1" x14ac:dyDescent="0.25">
      <c r="A133" s="20"/>
      <c r="B133" s="28" t="s">
        <v>243</v>
      </c>
      <c r="C133" s="28" t="s">
        <v>399</v>
      </c>
      <c r="D133" s="61">
        <v>2.5000000000000001E-2</v>
      </c>
      <c r="E133" s="62">
        <v>0.01</v>
      </c>
      <c r="F133" s="62" t="s">
        <v>16</v>
      </c>
      <c r="G133" s="62">
        <v>1.4999999999999999E-2</v>
      </c>
      <c r="H133" s="62" t="s">
        <v>16</v>
      </c>
      <c r="I133" s="66">
        <v>0.05</v>
      </c>
      <c r="J133" s="50"/>
    </row>
    <row r="134" spans="1:25" ht="15" customHeight="1" outlineLevel="1" x14ac:dyDescent="0.25">
      <c r="A134" s="20"/>
      <c r="B134" s="28" t="s">
        <v>586</v>
      </c>
      <c r="C134" s="28" t="s">
        <v>587</v>
      </c>
      <c r="D134" s="61">
        <v>2.5000000000000001E-2</v>
      </c>
      <c r="E134" s="62">
        <v>0.01</v>
      </c>
      <c r="F134" s="62" t="s">
        <v>16</v>
      </c>
      <c r="G134" s="62">
        <v>0.01</v>
      </c>
      <c r="H134" s="62" t="s">
        <v>16</v>
      </c>
      <c r="I134" s="66">
        <v>4.5000000000000005E-2</v>
      </c>
      <c r="J134" s="50"/>
    </row>
    <row r="135" spans="1:25" ht="15" customHeight="1" outlineLevel="1" x14ac:dyDescent="0.25">
      <c r="A135" s="20"/>
      <c r="B135" s="28" t="s">
        <v>121</v>
      </c>
      <c r="C135" s="28" t="s">
        <v>400</v>
      </c>
      <c r="D135" s="61">
        <v>2.5000000000000001E-2</v>
      </c>
      <c r="E135" s="62">
        <v>0.01</v>
      </c>
      <c r="F135" s="62" t="s">
        <v>16</v>
      </c>
      <c r="G135" s="62">
        <v>0.01</v>
      </c>
      <c r="H135" s="62" t="s">
        <v>16</v>
      </c>
      <c r="I135" s="66">
        <v>4.5000000000000005E-2</v>
      </c>
      <c r="J135" s="50"/>
    </row>
    <row r="136" spans="1:25" ht="15" customHeight="1" outlineLevel="1" x14ac:dyDescent="0.25">
      <c r="A136" s="20"/>
      <c r="B136" s="28" t="s">
        <v>122</v>
      </c>
      <c r="C136" s="28" t="s">
        <v>401</v>
      </c>
      <c r="D136" s="61">
        <v>2.5000000000000001E-2</v>
      </c>
      <c r="E136" s="62">
        <v>0.01</v>
      </c>
      <c r="F136" s="62" t="s">
        <v>16</v>
      </c>
      <c r="G136" s="62">
        <v>1.4999999999999999E-2</v>
      </c>
      <c r="H136" s="62" t="s">
        <v>16</v>
      </c>
      <c r="I136" s="66">
        <v>0.05</v>
      </c>
      <c r="J136" s="50"/>
    </row>
    <row r="137" spans="1:25" ht="15" customHeight="1" outlineLevel="1" x14ac:dyDescent="0.25">
      <c r="A137" s="20"/>
      <c r="B137" s="28" t="s">
        <v>247</v>
      </c>
      <c r="C137" s="28" t="s">
        <v>402</v>
      </c>
      <c r="D137" s="61">
        <v>2.5000000000000001E-2</v>
      </c>
      <c r="E137" s="62">
        <v>0.01</v>
      </c>
      <c r="F137" s="62" t="s">
        <v>16</v>
      </c>
      <c r="G137" s="62">
        <v>7.4999999999999997E-3</v>
      </c>
      <c r="H137" s="62" t="s">
        <v>16</v>
      </c>
      <c r="I137" s="66">
        <v>4.2500000000000003E-2</v>
      </c>
      <c r="J137" s="50"/>
    </row>
    <row r="138" spans="1:25" ht="15" customHeight="1" outlineLevel="1" x14ac:dyDescent="0.25">
      <c r="A138" s="32"/>
      <c r="B138" s="56" t="s">
        <v>588</v>
      </c>
      <c r="C138" s="34" t="s">
        <v>589</v>
      </c>
      <c r="D138" s="77">
        <v>2.5000000000000001E-2</v>
      </c>
      <c r="E138" s="78">
        <v>0.01</v>
      </c>
      <c r="F138" s="78"/>
      <c r="G138" s="78">
        <v>0</v>
      </c>
      <c r="H138" s="78"/>
      <c r="I138" s="80">
        <v>3.5000000000000003E-2</v>
      </c>
      <c r="J138" s="52" t="s">
        <v>590</v>
      </c>
    </row>
    <row r="139" spans="1:25" s="18" customFormat="1" ht="15" customHeight="1" x14ac:dyDescent="0.25">
      <c r="A139" s="103" t="s">
        <v>123</v>
      </c>
      <c r="B139" s="104"/>
      <c r="C139" s="105"/>
      <c r="D139" s="143">
        <v>2.5000000000000001E-2</v>
      </c>
      <c r="E139" s="114">
        <v>0.02</v>
      </c>
      <c r="F139" s="140" t="s">
        <v>28</v>
      </c>
      <c r="G139" s="90" t="s">
        <v>124</v>
      </c>
      <c r="H139" s="90" t="s">
        <v>571</v>
      </c>
      <c r="I139" s="140" t="s">
        <v>610</v>
      </c>
      <c r="J139" s="127" t="s">
        <v>319</v>
      </c>
      <c r="L139" s="43"/>
      <c r="M139" s="43"/>
      <c r="N139" s="43"/>
      <c r="O139" s="43"/>
      <c r="P139" s="43"/>
      <c r="Q139" s="43"/>
      <c r="R139" s="43"/>
      <c r="S139" s="43"/>
      <c r="T139" s="43"/>
      <c r="U139" s="43"/>
      <c r="V139" s="43"/>
      <c r="W139" s="43"/>
      <c r="X139" s="43"/>
      <c r="Y139" s="43"/>
    </row>
    <row r="140" spans="1:25" s="18" customFormat="1" ht="15" customHeight="1" x14ac:dyDescent="0.25">
      <c r="A140" s="106" t="s">
        <v>125</v>
      </c>
      <c r="B140" s="107"/>
      <c r="C140" s="108"/>
      <c r="D140" s="144"/>
      <c r="E140" s="115"/>
      <c r="F140" s="141"/>
      <c r="G140" s="91"/>
      <c r="H140" s="91"/>
      <c r="I140" s="141"/>
      <c r="J140" s="129"/>
      <c r="L140" s="43"/>
      <c r="M140" s="43"/>
      <c r="N140" s="43"/>
      <c r="O140" s="43"/>
      <c r="P140" s="43"/>
      <c r="Q140" s="43"/>
      <c r="R140" s="43"/>
      <c r="S140" s="43"/>
      <c r="T140" s="43"/>
      <c r="U140" s="43"/>
      <c r="V140" s="43"/>
      <c r="W140" s="43"/>
      <c r="X140" s="43"/>
      <c r="Y140" s="43"/>
    </row>
    <row r="141" spans="1:25" outlineLevel="1" x14ac:dyDescent="0.25">
      <c r="A141" s="20"/>
      <c r="B141" s="21" t="s">
        <v>126</v>
      </c>
      <c r="C141" s="21" t="s">
        <v>478</v>
      </c>
      <c r="D141" s="67">
        <v>2.5000000000000001E-2</v>
      </c>
      <c r="E141" s="68">
        <v>0.02</v>
      </c>
      <c r="F141" s="68"/>
      <c r="G141" s="68">
        <v>0.02</v>
      </c>
      <c r="H141" s="68">
        <v>0.03</v>
      </c>
      <c r="I141" s="70">
        <f>SUM(D141:H141)</f>
        <v>9.5000000000000001E-2</v>
      </c>
      <c r="J141" s="26"/>
    </row>
    <row r="142" spans="1:25" outlineLevel="1" x14ac:dyDescent="0.25">
      <c r="A142" s="20"/>
      <c r="B142" s="21" t="s">
        <v>127</v>
      </c>
      <c r="C142" s="21" t="s">
        <v>479</v>
      </c>
      <c r="D142" s="67">
        <v>2.5000000000000001E-2</v>
      </c>
      <c r="E142" s="68">
        <v>0.02</v>
      </c>
      <c r="F142" s="68" t="s">
        <v>16</v>
      </c>
      <c r="G142" s="68">
        <v>0.02</v>
      </c>
      <c r="H142" s="68">
        <v>0.03</v>
      </c>
      <c r="I142" s="70">
        <f t="shared" ref="I142:I149" si="14">SUM(D142:H142)</f>
        <v>9.5000000000000001E-2</v>
      </c>
      <c r="J142" s="26"/>
    </row>
    <row r="143" spans="1:25" outlineLevel="1" x14ac:dyDescent="0.25">
      <c r="A143" s="20"/>
      <c r="B143" s="21" t="s">
        <v>128</v>
      </c>
      <c r="C143" s="21" t="s">
        <v>480</v>
      </c>
      <c r="D143" s="67">
        <v>2.5000000000000001E-2</v>
      </c>
      <c r="E143" s="68">
        <v>0.02</v>
      </c>
      <c r="F143" s="68" t="s">
        <v>16</v>
      </c>
      <c r="G143" s="68">
        <v>0.02</v>
      </c>
      <c r="H143" s="68">
        <v>0.03</v>
      </c>
      <c r="I143" s="70">
        <f t="shared" si="14"/>
        <v>9.5000000000000001E-2</v>
      </c>
      <c r="J143" s="26"/>
    </row>
    <row r="144" spans="1:25" outlineLevel="1" x14ac:dyDescent="0.25">
      <c r="A144" s="32"/>
      <c r="B144" s="21" t="s">
        <v>129</v>
      </c>
      <c r="C144" s="24" t="s">
        <v>481</v>
      </c>
      <c r="D144" s="73">
        <v>2.5000000000000001E-2</v>
      </c>
      <c r="E144" s="68">
        <v>0.02</v>
      </c>
      <c r="F144" s="73"/>
      <c r="G144" s="73"/>
      <c r="H144" s="68">
        <v>0.03</v>
      </c>
      <c r="I144" s="70">
        <f t="shared" si="14"/>
        <v>7.4999999999999997E-2</v>
      </c>
      <c r="J144" s="33"/>
    </row>
    <row r="145" spans="1:25" outlineLevel="1" x14ac:dyDescent="0.25">
      <c r="A145" s="32"/>
      <c r="B145" s="21" t="s">
        <v>288</v>
      </c>
      <c r="C145" s="24" t="s">
        <v>482</v>
      </c>
      <c r="D145" s="73">
        <v>2.5000000000000001E-2</v>
      </c>
      <c r="E145" s="68">
        <v>0.02</v>
      </c>
      <c r="F145" s="73"/>
      <c r="G145" s="73"/>
      <c r="H145" s="68">
        <v>0.03</v>
      </c>
      <c r="I145" s="70">
        <f t="shared" si="14"/>
        <v>7.4999999999999997E-2</v>
      </c>
      <c r="J145" s="33"/>
    </row>
    <row r="146" spans="1:25" outlineLevel="1" x14ac:dyDescent="0.25">
      <c r="A146" s="32"/>
      <c r="B146" s="21" t="s">
        <v>130</v>
      </c>
      <c r="C146" s="24" t="s">
        <v>483</v>
      </c>
      <c r="D146" s="73">
        <v>2.5000000000000001E-2</v>
      </c>
      <c r="E146" s="68">
        <v>0.02</v>
      </c>
      <c r="F146" s="73"/>
      <c r="G146" s="73"/>
      <c r="H146" s="68">
        <v>0.03</v>
      </c>
      <c r="I146" s="70">
        <f t="shared" si="14"/>
        <v>7.4999999999999997E-2</v>
      </c>
      <c r="J146" s="33"/>
    </row>
    <row r="147" spans="1:25" outlineLevel="1" x14ac:dyDescent="0.25">
      <c r="A147" s="32"/>
      <c r="B147" s="21" t="s">
        <v>131</v>
      </c>
      <c r="C147" s="24" t="s">
        <v>484</v>
      </c>
      <c r="D147" s="73">
        <v>2.5000000000000001E-2</v>
      </c>
      <c r="E147" s="68">
        <v>0.02</v>
      </c>
      <c r="F147" s="73"/>
      <c r="G147" s="73"/>
      <c r="H147" s="68">
        <v>0.03</v>
      </c>
      <c r="I147" s="70">
        <f t="shared" si="14"/>
        <v>7.4999999999999997E-2</v>
      </c>
      <c r="J147" s="33"/>
    </row>
    <row r="148" spans="1:25" outlineLevel="1" x14ac:dyDescent="0.25">
      <c r="A148" s="32"/>
      <c r="B148" s="21" t="s">
        <v>132</v>
      </c>
      <c r="C148" s="24" t="s">
        <v>485</v>
      </c>
      <c r="D148" s="73">
        <v>2.5000000000000001E-2</v>
      </c>
      <c r="E148" s="68">
        <v>0.02</v>
      </c>
      <c r="F148" s="73"/>
      <c r="G148" s="73"/>
      <c r="H148" s="68">
        <v>0.03</v>
      </c>
      <c r="I148" s="70">
        <f t="shared" si="14"/>
        <v>7.4999999999999997E-2</v>
      </c>
      <c r="J148" s="33"/>
    </row>
    <row r="149" spans="1:25" outlineLevel="1" x14ac:dyDescent="0.25">
      <c r="A149" s="32"/>
      <c r="B149" s="21" t="s">
        <v>133</v>
      </c>
      <c r="C149" s="24" t="s">
        <v>486</v>
      </c>
      <c r="D149" s="73">
        <v>2.5000000000000001E-2</v>
      </c>
      <c r="E149" s="68">
        <v>0.02</v>
      </c>
      <c r="F149" s="73"/>
      <c r="G149" s="73"/>
      <c r="H149" s="68">
        <v>0.03</v>
      </c>
      <c r="I149" s="70">
        <f t="shared" si="14"/>
        <v>7.4999999999999997E-2</v>
      </c>
      <c r="J149" s="33"/>
    </row>
    <row r="150" spans="1:25" s="18" customFormat="1" ht="15" customHeight="1" x14ac:dyDescent="0.25">
      <c r="A150" s="103" t="s">
        <v>134</v>
      </c>
      <c r="B150" s="104"/>
      <c r="C150" s="105"/>
      <c r="D150" s="88">
        <v>2.5000000000000001E-2</v>
      </c>
      <c r="E150" s="90">
        <v>0</v>
      </c>
      <c r="F150" s="90"/>
      <c r="G150" s="90" t="s">
        <v>592</v>
      </c>
      <c r="H150" s="92" t="s">
        <v>28</v>
      </c>
      <c r="I150" s="92" t="s">
        <v>576</v>
      </c>
      <c r="J150" s="127"/>
      <c r="L150" s="43"/>
      <c r="M150" s="43"/>
      <c r="N150" s="43"/>
      <c r="O150" s="43"/>
      <c r="P150" s="43"/>
      <c r="Q150" s="43"/>
      <c r="R150" s="43"/>
      <c r="S150" s="43"/>
      <c r="T150" s="43"/>
      <c r="U150" s="43"/>
      <c r="V150" s="43"/>
      <c r="W150" s="43"/>
      <c r="X150" s="43"/>
      <c r="Y150" s="43"/>
    </row>
    <row r="151" spans="1:25" s="18" customFormat="1" ht="14.45" customHeight="1" x14ac:dyDescent="0.25">
      <c r="A151" s="106" t="s">
        <v>136</v>
      </c>
      <c r="B151" s="107"/>
      <c r="C151" s="108"/>
      <c r="D151" s="89"/>
      <c r="E151" s="91"/>
      <c r="F151" s="91"/>
      <c r="G151" s="91"/>
      <c r="H151" s="93"/>
      <c r="I151" s="93"/>
      <c r="J151" s="129"/>
      <c r="L151" s="43"/>
      <c r="M151" s="43"/>
      <c r="N151" s="43"/>
      <c r="O151" s="43"/>
      <c r="P151" s="43"/>
      <c r="Q151" s="43"/>
      <c r="R151" s="43"/>
      <c r="S151" s="43"/>
      <c r="T151" s="43"/>
      <c r="U151" s="43"/>
      <c r="V151" s="43"/>
      <c r="W151" s="43"/>
      <c r="X151" s="43"/>
      <c r="Y151" s="43"/>
    </row>
    <row r="152" spans="1:25" outlineLevel="1" x14ac:dyDescent="0.25">
      <c r="A152" s="20"/>
      <c r="B152" s="28" t="s">
        <v>264</v>
      </c>
      <c r="C152" s="28" t="s">
        <v>403</v>
      </c>
      <c r="D152" s="67">
        <v>2.5000000000000001E-2</v>
      </c>
      <c r="E152" s="68">
        <v>0</v>
      </c>
      <c r="F152" s="68" t="s">
        <v>16</v>
      </c>
      <c r="G152" s="64">
        <v>1.2500000000000001E-2</v>
      </c>
      <c r="H152" s="62" t="s">
        <v>16</v>
      </c>
      <c r="I152" s="66">
        <f>D152+MAX(G152:H152)</f>
        <v>3.7500000000000006E-2</v>
      </c>
      <c r="J152" s="22"/>
    </row>
    <row r="153" spans="1:25" outlineLevel="1" x14ac:dyDescent="0.25">
      <c r="A153" s="20"/>
      <c r="B153" s="28" t="s">
        <v>265</v>
      </c>
      <c r="C153" s="28" t="s">
        <v>404</v>
      </c>
      <c r="D153" s="67">
        <v>2.5000000000000001E-2</v>
      </c>
      <c r="E153" s="68">
        <v>0</v>
      </c>
      <c r="F153" s="68"/>
      <c r="G153" s="64">
        <v>1.4999999999999999E-2</v>
      </c>
      <c r="H153" s="62" t="s">
        <v>16</v>
      </c>
      <c r="I153" s="66">
        <f>D153+MAX(G153:H153)</f>
        <v>0.04</v>
      </c>
      <c r="J153" s="22"/>
    </row>
    <row r="154" spans="1:25" outlineLevel="1" x14ac:dyDescent="0.25">
      <c r="A154" s="32"/>
      <c r="B154" s="34" t="s">
        <v>266</v>
      </c>
      <c r="C154" s="34" t="s">
        <v>405</v>
      </c>
      <c r="D154" s="67">
        <v>2.5000000000000001E-2</v>
      </c>
      <c r="E154" s="68">
        <v>0</v>
      </c>
      <c r="F154" s="74"/>
      <c r="G154" s="65">
        <v>5.0000000000000001E-3</v>
      </c>
      <c r="H154" s="78"/>
      <c r="I154" s="66">
        <f t="shared" ref="I154" si="15">D154+MAX(G154:H154)</f>
        <v>3.0000000000000002E-2</v>
      </c>
      <c r="J154" s="22"/>
    </row>
    <row r="155" spans="1:25" s="42" customFormat="1" ht="14.45" customHeight="1" outlineLevel="1" x14ac:dyDescent="0.25">
      <c r="A155" s="38"/>
      <c r="B155" s="59" t="s">
        <v>551</v>
      </c>
      <c r="C155" s="59" t="s">
        <v>550</v>
      </c>
      <c r="D155" s="61">
        <v>2.5000000000000001E-2</v>
      </c>
      <c r="E155" s="68">
        <v>0</v>
      </c>
      <c r="F155" s="81"/>
      <c r="G155" s="77">
        <v>1.25E-3</v>
      </c>
      <c r="H155" s="78"/>
      <c r="I155" s="79">
        <f>D155+MAX(G155:H155)</f>
        <v>2.6250000000000002E-2</v>
      </c>
      <c r="J155" s="52" t="s">
        <v>249</v>
      </c>
    </row>
    <row r="156" spans="1:25" s="42" customFormat="1" ht="14.45" customHeight="1" outlineLevel="1" x14ac:dyDescent="0.25">
      <c r="A156" s="38"/>
      <c r="B156" s="59" t="s">
        <v>549</v>
      </c>
      <c r="C156" s="59" t="s">
        <v>548</v>
      </c>
      <c r="D156" s="61">
        <v>2.5000000000000001E-2</v>
      </c>
      <c r="E156" s="68">
        <v>0</v>
      </c>
      <c r="F156" s="81"/>
      <c r="G156" s="77">
        <v>1.25E-3</v>
      </c>
      <c r="H156" s="78"/>
      <c r="I156" s="79">
        <f>D156+MAX(G156:H156)</f>
        <v>2.6250000000000002E-2</v>
      </c>
      <c r="J156" s="52" t="s">
        <v>249</v>
      </c>
    </row>
    <row r="157" spans="1:25" s="42" customFormat="1" outlineLevel="1" x14ac:dyDescent="0.25">
      <c r="A157" s="38"/>
      <c r="B157" s="59" t="s">
        <v>547</v>
      </c>
      <c r="C157" s="59" t="s">
        <v>546</v>
      </c>
      <c r="D157" s="61">
        <v>2.5000000000000001E-2</v>
      </c>
      <c r="E157" s="68">
        <v>0</v>
      </c>
      <c r="F157" s="81"/>
      <c r="G157" s="77">
        <v>1.25E-3</v>
      </c>
      <c r="H157" s="78"/>
      <c r="I157" s="79">
        <f>D157+MAX(G157:H157)</f>
        <v>2.6250000000000002E-2</v>
      </c>
      <c r="J157" s="52" t="s">
        <v>249</v>
      </c>
    </row>
    <row r="158" spans="1:25" s="42" customFormat="1" ht="30" outlineLevel="1" x14ac:dyDescent="0.25">
      <c r="A158" s="38"/>
      <c r="B158" s="59" t="s">
        <v>545</v>
      </c>
      <c r="C158" s="59" t="s">
        <v>544</v>
      </c>
      <c r="D158" s="61">
        <v>2.5000000000000001E-2</v>
      </c>
      <c r="E158" s="68">
        <v>0</v>
      </c>
      <c r="F158" s="81"/>
      <c r="G158" s="77">
        <v>1.25E-3</v>
      </c>
      <c r="H158" s="78"/>
      <c r="I158" s="79">
        <f>D158+MAX(G158:H158)</f>
        <v>2.6250000000000002E-2</v>
      </c>
      <c r="J158" s="52" t="s">
        <v>249</v>
      </c>
    </row>
    <row r="159" spans="1:25" s="18" customFormat="1" ht="15" customHeight="1" x14ac:dyDescent="0.25">
      <c r="A159" s="103" t="s">
        <v>137</v>
      </c>
      <c r="B159" s="104"/>
      <c r="C159" s="105"/>
      <c r="D159" s="88">
        <v>2.5000000000000001E-2</v>
      </c>
      <c r="E159" s="90">
        <v>0</v>
      </c>
      <c r="F159" s="92" t="s">
        <v>28</v>
      </c>
      <c r="G159" s="90" t="s">
        <v>293</v>
      </c>
      <c r="H159" s="92" t="s">
        <v>28</v>
      </c>
      <c r="I159" s="92" t="s">
        <v>593</v>
      </c>
      <c r="J159" s="113" t="s">
        <v>540</v>
      </c>
      <c r="L159" s="43"/>
      <c r="M159" s="43"/>
      <c r="N159" s="43"/>
      <c r="O159" s="43"/>
      <c r="P159" s="43"/>
      <c r="Q159" s="43"/>
      <c r="R159" s="43"/>
      <c r="S159" s="43"/>
      <c r="T159" s="43"/>
      <c r="U159" s="43"/>
      <c r="V159" s="43"/>
      <c r="W159" s="43"/>
      <c r="X159" s="43"/>
      <c r="Y159" s="43"/>
    </row>
    <row r="160" spans="1:25" s="18" customFormat="1" ht="14.45" customHeight="1" x14ac:dyDescent="0.25">
      <c r="A160" s="106" t="s">
        <v>307</v>
      </c>
      <c r="B160" s="107"/>
      <c r="C160" s="108"/>
      <c r="D160" s="89"/>
      <c r="E160" s="91"/>
      <c r="F160" s="93"/>
      <c r="G160" s="91"/>
      <c r="H160" s="93"/>
      <c r="I160" s="93"/>
      <c r="J160" s="142"/>
      <c r="L160" s="43"/>
      <c r="M160" s="43"/>
      <c r="N160" s="43"/>
      <c r="O160" s="43"/>
      <c r="P160" s="43"/>
      <c r="Q160" s="43"/>
      <c r="R160" s="43"/>
      <c r="S160" s="43"/>
      <c r="T160" s="43"/>
      <c r="U160" s="43"/>
      <c r="V160" s="43"/>
      <c r="W160" s="43"/>
      <c r="X160" s="43"/>
      <c r="Y160" s="43"/>
    </row>
    <row r="161" spans="1:25" outlineLevel="1" x14ac:dyDescent="0.25">
      <c r="A161" s="37"/>
      <c r="B161" s="28" t="s">
        <v>270</v>
      </c>
      <c r="C161" s="28" t="s">
        <v>406</v>
      </c>
      <c r="D161" s="61">
        <v>2.5000000000000001E-2</v>
      </c>
      <c r="E161" s="62">
        <v>0</v>
      </c>
      <c r="F161" s="64"/>
      <c r="G161" s="64">
        <v>2.5000000000000001E-3</v>
      </c>
      <c r="H161" s="64"/>
      <c r="I161" s="79">
        <f>D161+E161+G161</f>
        <v>2.75E-2</v>
      </c>
      <c r="J161" s="50"/>
    </row>
    <row r="162" spans="1:25" outlineLevel="1" x14ac:dyDescent="0.25">
      <c r="A162" s="20"/>
      <c r="B162" s="21" t="s">
        <v>138</v>
      </c>
      <c r="C162" s="28" t="s">
        <v>407</v>
      </c>
      <c r="D162" s="67">
        <v>2.5000000000000001E-2</v>
      </c>
      <c r="E162" s="68">
        <v>0</v>
      </c>
      <c r="F162" s="67" t="s">
        <v>16</v>
      </c>
      <c r="G162" s="67">
        <v>1.7500000000000002E-2</v>
      </c>
      <c r="H162" s="64" t="s">
        <v>16</v>
      </c>
      <c r="I162" s="79">
        <f t="shared" ref="I162:I165" si="16">D162+E162+G162</f>
        <v>4.2500000000000003E-2</v>
      </c>
      <c r="J162" s="22"/>
    </row>
    <row r="163" spans="1:25" outlineLevel="1" x14ac:dyDescent="0.25">
      <c r="A163" s="20"/>
      <c r="B163" s="21" t="s">
        <v>139</v>
      </c>
      <c r="C163" s="28" t="s">
        <v>408</v>
      </c>
      <c r="D163" s="67">
        <v>2.5000000000000001E-2</v>
      </c>
      <c r="E163" s="68">
        <v>0</v>
      </c>
      <c r="F163" s="67" t="s">
        <v>16</v>
      </c>
      <c r="G163" s="67">
        <v>1.7500000000000002E-2</v>
      </c>
      <c r="H163" s="64" t="s">
        <v>16</v>
      </c>
      <c r="I163" s="79">
        <f t="shared" si="16"/>
        <v>4.2500000000000003E-2</v>
      </c>
      <c r="J163" s="50"/>
    </row>
    <row r="164" spans="1:25" outlineLevel="1" x14ac:dyDescent="0.25">
      <c r="A164" s="20"/>
      <c r="B164" s="21" t="s">
        <v>140</v>
      </c>
      <c r="C164" s="28" t="s">
        <v>409</v>
      </c>
      <c r="D164" s="67">
        <v>2.5000000000000001E-2</v>
      </c>
      <c r="E164" s="68">
        <v>0</v>
      </c>
      <c r="F164" s="67" t="s">
        <v>16</v>
      </c>
      <c r="G164" s="67">
        <v>7.4999999999999997E-3</v>
      </c>
      <c r="H164" s="64" t="s">
        <v>16</v>
      </c>
      <c r="I164" s="79">
        <f t="shared" si="16"/>
        <v>3.2500000000000001E-2</v>
      </c>
      <c r="J164" s="22"/>
    </row>
    <row r="165" spans="1:25" ht="14.45" customHeight="1" outlineLevel="1" x14ac:dyDescent="0.25">
      <c r="A165" s="20"/>
      <c r="B165" s="21" t="s">
        <v>291</v>
      </c>
      <c r="C165" s="28" t="s">
        <v>410</v>
      </c>
      <c r="D165" s="67">
        <v>2.5000000000000001E-2</v>
      </c>
      <c r="E165" s="68">
        <v>0</v>
      </c>
      <c r="F165" s="67" t="s">
        <v>16</v>
      </c>
      <c r="G165" s="67">
        <v>0.02</v>
      </c>
      <c r="H165" s="64" t="s">
        <v>16</v>
      </c>
      <c r="I165" s="79">
        <f t="shared" si="16"/>
        <v>4.4999999999999998E-2</v>
      </c>
      <c r="J165" s="22"/>
      <c r="L165" s="45"/>
    </row>
    <row r="166" spans="1:25" ht="14.45" customHeight="1" x14ac:dyDescent="0.25">
      <c r="A166" s="103" t="s">
        <v>141</v>
      </c>
      <c r="B166" s="104"/>
      <c r="C166" s="105"/>
      <c r="D166" s="88">
        <v>2.5000000000000001E-2</v>
      </c>
      <c r="E166" s="90">
        <v>0</v>
      </c>
      <c r="F166" s="90"/>
      <c r="G166" s="90" t="s">
        <v>142</v>
      </c>
      <c r="H166" s="136"/>
      <c r="I166" s="140" t="s">
        <v>597</v>
      </c>
      <c r="J166" s="134"/>
      <c r="L166" s="45"/>
    </row>
    <row r="167" spans="1:25" ht="14.45" customHeight="1" x14ac:dyDescent="0.25">
      <c r="A167" s="157" t="s">
        <v>143</v>
      </c>
      <c r="B167" s="158"/>
      <c r="C167" s="159"/>
      <c r="D167" s="89"/>
      <c r="E167" s="91"/>
      <c r="F167" s="91"/>
      <c r="G167" s="91"/>
      <c r="H167" s="137"/>
      <c r="I167" s="141"/>
      <c r="J167" s="135"/>
    </row>
    <row r="168" spans="1:25" outlineLevel="1" x14ac:dyDescent="0.25">
      <c r="A168"/>
      <c r="B168" s="21" t="s">
        <v>144</v>
      </c>
      <c r="C168" s="21" t="s">
        <v>487</v>
      </c>
      <c r="D168" s="67">
        <v>2.5000000000000001E-2</v>
      </c>
      <c r="E168" s="244">
        <v>0</v>
      </c>
      <c r="F168" s="67" t="s">
        <v>16</v>
      </c>
      <c r="G168" s="67">
        <v>0.02</v>
      </c>
      <c r="H168" s="82"/>
      <c r="I168" s="83">
        <v>4.4999999999999998E-2</v>
      </c>
      <c r="J168" s="22"/>
    </row>
    <row r="169" spans="1:25" outlineLevel="1" x14ac:dyDescent="0.25">
      <c r="A169" s="20"/>
      <c r="B169" s="21" t="s">
        <v>490</v>
      </c>
      <c r="C169" s="21" t="s">
        <v>488</v>
      </c>
      <c r="D169" s="67">
        <v>2.5000000000000001E-2</v>
      </c>
      <c r="E169" s="244">
        <v>0</v>
      </c>
      <c r="F169" s="67" t="s">
        <v>16</v>
      </c>
      <c r="G169" s="67">
        <v>0.02</v>
      </c>
      <c r="H169" s="82"/>
      <c r="I169" s="83">
        <v>4.4999999999999998E-2</v>
      </c>
      <c r="J169" s="22"/>
    </row>
    <row r="170" spans="1:25" outlineLevel="1" x14ac:dyDescent="0.25">
      <c r="A170" s="20"/>
      <c r="B170" s="21" t="s">
        <v>145</v>
      </c>
      <c r="C170" s="21" t="s">
        <v>489</v>
      </c>
      <c r="D170" s="67">
        <v>2.5000000000000001E-2</v>
      </c>
      <c r="E170" s="244">
        <v>0</v>
      </c>
      <c r="F170" s="67" t="s">
        <v>16</v>
      </c>
      <c r="G170" s="67">
        <v>0.02</v>
      </c>
      <c r="H170" s="82"/>
      <c r="I170" s="83">
        <v>4.4999999999999998E-2</v>
      </c>
      <c r="J170" s="22"/>
    </row>
    <row r="171" spans="1:25" s="18" customFormat="1" ht="14.45" customHeight="1" x14ac:dyDescent="0.25">
      <c r="A171" s="103" t="s">
        <v>146</v>
      </c>
      <c r="B171" s="104"/>
      <c r="C171" s="105"/>
      <c r="D171" s="88">
        <v>2.5000000000000001E-2</v>
      </c>
      <c r="E171" s="90">
        <v>0.01</v>
      </c>
      <c r="F171" s="92" t="s">
        <v>28</v>
      </c>
      <c r="G171" s="90" t="s">
        <v>321</v>
      </c>
      <c r="H171" s="136"/>
      <c r="I171" s="92" t="s">
        <v>594</v>
      </c>
      <c r="J171" s="138"/>
      <c r="L171" s="43"/>
      <c r="M171" s="43"/>
      <c r="N171" s="43"/>
      <c r="O171" s="43"/>
      <c r="P171" s="43"/>
      <c r="Q171" s="43"/>
      <c r="R171" s="43"/>
      <c r="S171" s="43"/>
      <c r="T171" s="43"/>
      <c r="U171" s="43"/>
      <c r="V171" s="43"/>
      <c r="W171" s="43"/>
      <c r="X171" s="43"/>
      <c r="Y171" s="43"/>
    </row>
    <row r="172" spans="1:25" ht="14.45" customHeight="1" x14ac:dyDescent="0.25">
      <c r="A172" s="106" t="s">
        <v>147</v>
      </c>
      <c r="B172" s="107"/>
      <c r="C172" s="108"/>
      <c r="D172" s="89"/>
      <c r="E172" s="91"/>
      <c r="F172" s="93"/>
      <c r="G172" s="91"/>
      <c r="H172" s="137"/>
      <c r="I172" s="93"/>
      <c r="J172" s="139"/>
    </row>
    <row r="173" spans="1:25" outlineLevel="1" x14ac:dyDescent="0.25">
      <c r="A173" s="20"/>
      <c r="B173" s="21" t="s">
        <v>148</v>
      </c>
      <c r="C173" s="28" t="s">
        <v>411</v>
      </c>
      <c r="D173" s="67">
        <v>2.5000000000000001E-2</v>
      </c>
      <c r="E173" s="67">
        <v>0.01</v>
      </c>
      <c r="F173" s="68" t="s">
        <v>16</v>
      </c>
      <c r="G173" s="68">
        <v>0.02</v>
      </c>
      <c r="H173" s="68"/>
      <c r="I173" s="66">
        <f>D173+E173+G173+H173</f>
        <v>5.5000000000000007E-2</v>
      </c>
      <c r="J173" s="22" t="s">
        <v>28</v>
      </c>
    </row>
    <row r="174" spans="1:25" outlineLevel="1" x14ac:dyDescent="0.25">
      <c r="A174" s="20"/>
      <c r="B174" s="21" t="s">
        <v>149</v>
      </c>
      <c r="C174" s="28" t="s">
        <v>412</v>
      </c>
      <c r="D174" s="67">
        <v>2.5000000000000001E-2</v>
      </c>
      <c r="E174" s="67">
        <v>0.01</v>
      </c>
      <c r="F174" s="68" t="s">
        <v>16</v>
      </c>
      <c r="G174" s="68">
        <v>0.01</v>
      </c>
      <c r="H174" s="68"/>
      <c r="I174" s="66">
        <f>D174+E174+G174+H174</f>
        <v>4.5000000000000005E-2</v>
      </c>
      <c r="J174" s="27"/>
    </row>
    <row r="175" spans="1:25" outlineLevel="1" x14ac:dyDescent="0.25">
      <c r="A175" s="20"/>
      <c r="B175" s="21" t="s">
        <v>290</v>
      </c>
      <c r="C175" s="28" t="s">
        <v>413</v>
      </c>
      <c r="D175" s="67">
        <v>2.5000000000000001E-2</v>
      </c>
      <c r="E175" s="67">
        <v>0.01</v>
      </c>
      <c r="F175" s="68"/>
      <c r="G175" s="68">
        <v>0.01</v>
      </c>
      <c r="H175" s="68"/>
      <c r="I175" s="66">
        <f>D175+E175+G175+H175</f>
        <v>4.5000000000000005E-2</v>
      </c>
      <c r="J175" s="27" t="s">
        <v>552</v>
      </c>
    </row>
    <row r="176" spans="1:25" s="18" customFormat="1" ht="14.45" customHeight="1" outlineLevel="1" x14ac:dyDescent="0.25">
      <c r="A176" s="20"/>
      <c r="B176" s="21" t="s">
        <v>150</v>
      </c>
      <c r="C176" s="28" t="s">
        <v>414</v>
      </c>
      <c r="D176" s="67">
        <v>2.5000000000000001E-2</v>
      </c>
      <c r="E176" s="67">
        <v>0.01</v>
      </c>
      <c r="F176" s="68" t="s">
        <v>16</v>
      </c>
      <c r="G176" s="68">
        <v>0.02</v>
      </c>
      <c r="H176" s="68"/>
      <c r="I176" s="66">
        <f>D176+E176+G176+H176</f>
        <v>5.5000000000000007E-2</v>
      </c>
      <c r="J176" s="22" t="s">
        <v>28</v>
      </c>
      <c r="L176" s="43"/>
      <c r="M176" s="43"/>
      <c r="N176" s="43"/>
      <c r="O176" s="43"/>
      <c r="P176" s="43"/>
      <c r="Q176" s="43"/>
      <c r="R176" s="43"/>
      <c r="S176" s="43"/>
      <c r="T176" s="43"/>
      <c r="U176" s="43"/>
      <c r="V176" s="43"/>
      <c r="W176" s="43"/>
      <c r="X176" s="43"/>
      <c r="Y176" s="43"/>
    </row>
    <row r="177" spans="1:25" s="18" customFormat="1" ht="14.45" customHeight="1" x14ac:dyDescent="0.25">
      <c r="A177" s="103" t="s">
        <v>151</v>
      </c>
      <c r="B177" s="104"/>
      <c r="C177" s="105"/>
      <c r="D177" s="88">
        <v>2.5000000000000001E-2</v>
      </c>
      <c r="E177" s="90">
        <v>5.0000000000000001E-3</v>
      </c>
      <c r="F177" s="92" t="s">
        <v>28</v>
      </c>
      <c r="G177" s="90" t="s">
        <v>606</v>
      </c>
      <c r="H177" s="92" t="s">
        <v>28</v>
      </c>
      <c r="I177" s="98" t="s">
        <v>595</v>
      </c>
      <c r="J177" s="127"/>
      <c r="L177" s="43"/>
      <c r="M177" s="43"/>
      <c r="N177" s="43"/>
      <c r="O177" s="43"/>
      <c r="P177" s="43"/>
      <c r="Q177" s="43"/>
      <c r="R177" s="43"/>
      <c r="S177" s="43"/>
      <c r="T177" s="43"/>
      <c r="U177" s="43"/>
      <c r="V177" s="43"/>
      <c r="W177" s="43"/>
      <c r="X177" s="43"/>
      <c r="Y177" s="43"/>
    </row>
    <row r="178" spans="1:25" ht="14.45" customHeight="1" x14ac:dyDescent="0.25">
      <c r="A178" s="106" t="s">
        <v>152</v>
      </c>
      <c r="B178" s="107"/>
      <c r="C178" s="108"/>
      <c r="D178" s="89"/>
      <c r="E178" s="91"/>
      <c r="F178" s="93"/>
      <c r="G178" s="91"/>
      <c r="H178" s="93"/>
      <c r="I178" s="93"/>
      <c r="J178" s="129"/>
    </row>
    <row r="179" spans="1:25" outlineLevel="1" x14ac:dyDescent="0.25">
      <c r="A179" s="20"/>
      <c r="B179" s="21" t="s">
        <v>153</v>
      </c>
      <c r="C179" s="28" t="s">
        <v>415</v>
      </c>
      <c r="D179" s="77">
        <v>2.5000000000000001E-2</v>
      </c>
      <c r="E179" s="62">
        <v>5.0000000000000001E-3</v>
      </c>
      <c r="F179" s="62" t="s">
        <v>16</v>
      </c>
      <c r="G179" s="62">
        <v>0.01</v>
      </c>
      <c r="H179" s="62" t="s">
        <v>16</v>
      </c>
      <c r="I179" s="84">
        <f t="shared" ref="I179:I183" si="17">D179+E179+G179</f>
        <v>0.04</v>
      </c>
      <c r="J179" s="22"/>
    </row>
    <row r="180" spans="1:25" ht="30" outlineLevel="1" x14ac:dyDescent="0.25">
      <c r="A180" s="20"/>
      <c r="B180" s="21" t="s">
        <v>154</v>
      </c>
      <c r="C180" s="28" t="s">
        <v>416</v>
      </c>
      <c r="D180" s="77">
        <v>2.5000000000000001E-2</v>
      </c>
      <c r="E180" s="62">
        <v>5.0000000000000001E-3</v>
      </c>
      <c r="F180" s="62" t="s">
        <v>16</v>
      </c>
      <c r="G180" s="62">
        <v>5.0000000000000001E-3</v>
      </c>
      <c r="H180" s="62" t="s">
        <v>16</v>
      </c>
      <c r="I180" s="84">
        <f t="shared" si="17"/>
        <v>3.5000000000000003E-2</v>
      </c>
      <c r="J180" s="22"/>
    </row>
    <row r="181" spans="1:25" ht="30" outlineLevel="1" x14ac:dyDescent="0.25">
      <c r="A181" s="20"/>
      <c r="B181" s="21" t="s">
        <v>155</v>
      </c>
      <c r="C181" s="28" t="s">
        <v>417</v>
      </c>
      <c r="D181" s="77">
        <v>2.5000000000000001E-2</v>
      </c>
      <c r="E181" s="62">
        <v>5.0000000000000001E-3</v>
      </c>
      <c r="F181" s="62" t="s">
        <v>16</v>
      </c>
      <c r="G181" s="62">
        <v>5.0000000000000001E-3</v>
      </c>
      <c r="H181" s="62" t="s">
        <v>16</v>
      </c>
      <c r="I181" s="84">
        <f t="shared" si="17"/>
        <v>3.5000000000000003E-2</v>
      </c>
      <c r="J181" s="22"/>
    </row>
    <row r="182" spans="1:25" outlineLevel="1" x14ac:dyDescent="0.25">
      <c r="A182" s="20"/>
      <c r="B182" s="21" t="s">
        <v>156</v>
      </c>
      <c r="C182" s="28" t="s">
        <v>418</v>
      </c>
      <c r="D182" s="77">
        <v>2.5000000000000001E-2</v>
      </c>
      <c r="E182" s="62">
        <v>5.0000000000000001E-3</v>
      </c>
      <c r="F182" s="62" t="s">
        <v>16</v>
      </c>
      <c r="G182" s="62">
        <v>5.0000000000000001E-3</v>
      </c>
      <c r="H182" s="62" t="s">
        <v>16</v>
      </c>
      <c r="I182" s="84">
        <f t="shared" si="17"/>
        <v>3.5000000000000003E-2</v>
      </c>
      <c r="J182" s="22"/>
    </row>
    <row r="183" spans="1:25" outlineLevel="1" x14ac:dyDescent="0.25">
      <c r="A183" s="20"/>
      <c r="B183" s="21" t="s">
        <v>248</v>
      </c>
      <c r="C183" s="28" t="s">
        <v>419</v>
      </c>
      <c r="D183" s="77">
        <v>2.5000000000000001E-2</v>
      </c>
      <c r="E183" s="62">
        <v>5.0000000000000001E-3</v>
      </c>
      <c r="F183" s="62" t="s">
        <v>16</v>
      </c>
      <c r="G183" s="62">
        <v>5.0000000000000001E-3</v>
      </c>
      <c r="H183" s="62" t="s">
        <v>16</v>
      </c>
      <c r="I183" s="84">
        <f t="shared" si="17"/>
        <v>3.5000000000000003E-2</v>
      </c>
      <c r="J183" s="22"/>
    </row>
    <row r="184" spans="1:25" s="18" customFormat="1" ht="14.45" customHeight="1" x14ac:dyDescent="0.25">
      <c r="A184" s="103" t="s">
        <v>157</v>
      </c>
      <c r="B184" s="104"/>
      <c r="C184" s="105"/>
      <c r="D184" s="88">
        <v>2.5000000000000001E-2</v>
      </c>
      <c r="E184" s="246">
        <v>0</v>
      </c>
      <c r="F184" s="92" t="s">
        <v>28</v>
      </c>
      <c r="G184" s="90" t="s">
        <v>596</v>
      </c>
      <c r="H184" s="92" t="s">
        <v>28</v>
      </c>
      <c r="I184" s="92" t="s">
        <v>597</v>
      </c>
      <c r="J184" s="127" t="s">
        <v>310</v>
      </c>
      <c r="L184" s="42"/>
      <c r="M184" s="43"/>
      <c r="N184" s="43"/>
      <c r="O184" s="43"/>
      <c r="P184" s="43"/>
      <c r="Q184" s="43"/>
      <c r="R184" s="43"/>
      <c r="S184" s="43"/>
      <c r="T184" s="43"/>
      <c r="U184" s="43"/>
      <c r="V184" s="43"/>
      <c r="W184" s="43"/>
      <c r="X184" s="43"/>
      <c r="Y184" s="43"/>
    </row>
    <row r="185" spans="1:25" ht="14.45" customHeight="1" x14ac:dyDescent="0.25">
      <c r="A185" s="106" t="s">
        <v>158</v>
      </c>
      <c r="B185" s="107"/>
      <c r="C185" s="108"/>
      <c r="D185" s="89"/>
      <c r="E185" s="91"/>
      <c r="F185" s="93"/>
      <c r="G185" s="91"/>
      <c r="H185" s="93"/>
      <c r="I185" s="93"/>
      <c r="J185" s="129"/>
    </row>
    <row r="186" spans="1:25" outlineLevel="1" x14ac:dyDescent="0.25">
      <c r="A186" s="20"/>
      <c r="B186" s="21" t="s">
        <v>159</v>
      </c>
      <c r="C186" s="28" t="s">
        <v>420</v>
      </c>
      <c r="D186" s="67">
        <v>2.5000000000000001E-2</v>
      </c>
      <c r="E186" s="244">
        <v>0</v>
      </c>
      <c r="F186" s="68" t="s">
        <v>16</v>
      </c>
      <c r="G186" s="62">
        <v>0.02</v>
      </c>
      <c r="H186" s="62" t="s">
        <v>16</v>
      </c>
      <c r="I186" s="79">
        <f>SUM(D186:H186)</f>
        <v>4.4999999999999998E-2</v>
      </c>
      <c r="J186" s="22"/>
    </row>
    <row r="187" spans="1:25" outlineLevel="1" x14ac:dyDescent="0.25">
      <c r="A187" s="20"/>
      <c r="B187" s="21" t="s">
        <v>160</v>
      </c>
      <c r="C187" s="28" t="s">
        <v>421</v>
      </c>
      <c r="D187" s="67">
        <v>2.5000000000000001E-2</v>
      </c>
      <c r="E187" s="244">
        <v>0</v>
      </c>
      <c r="F187" s="68" t="s">
        <v>16</v>
      </c>
      <c r="G187" s="62">
        <v>1.2500000000000001E-2</v>
      </c>
      <c r="H187" s="62" t="s">
        <v>16</v>
      </c>
      <c r="I187" s="79">
        <f t="shared" ref="I187:I189" si="18">SUM(D187:H187)</f>
        <v>3.7500000000000006E-2</v>
      </c>
      <c r="J187" s="22"/>
    </row>
    <row r="188" spans="1:25" outlineLevel="1" x14ac:dyDescent="0.25">
      <c r="A188" s="20"/>
      <c r="B188" s="28" t="s">
        <v>161</v>
      </c>
      <c r="C188" s="28" t="s">
        <v>422</v>
      </c>
      <c r="D188" s="61">
        <v>2.5000000000000001E-2</v>
      </c>
      <c r="E188" s="245">
        <v>0</v>
      </c>
      <c r="F188" s="62"/>
      <c r="G188" s="62">
        <v>3.7499999999999999E-3</v>
      </c>
      <c r="H188" s="62"/>
      <c r="I188" s="79">
        <f>SUM(D188:H188)</f>
        <v>2.8750000000000001E-2</v>
      </c>
      <c r="J188" s="50" t="s">
        <v>309</v>
      </c>
    </row>
    <row r="189" spans="1:25" s="18" customFormat="1" ht="14.45" customHeight="1" outlineLevel="1" x14ac:dyDescent="0.25">
      <c r="A189" s="20"/>
      <c r="B189" s="21" t="s">
        <v>245</v>
      </c>
      <c r="C189" s="28" t="s">
        <v>423</v>
      </c>
      <c r="D189" s="67">
        <v>2.5000000000000001E-2</v>
      </c>
      <c r="E189" s="244">
        <v>0</v>
      </c>
      <c r="F189" s="68" t="s">
        <v>16</v>
      </c>
      <c r="G189" s="62">
        <v>8.7500000000000008E-3</v>
      </c>
      <c r="H189" s="62" t="s">
        <v>16</v>
      </c>
      <c r="I189" s="79">
        <f t="shared" si="18"/>
        <v>3.3750000000000002E-2</v>
      </c>
      <c r="J189" s="50" t="s">
        <v>249</v>
      </c>
      <c r="L189" s="42"/>
      <c r="M189" s="43"/>
      <c r="N189" s="43"/>
      <c r="O189" s="43"/>
      <c r="P189" s="43"/>
      <c r="Q189" s="43"/>
      <c r="R189" s="43"/>
      <c r="S189" s="43"/>
      <c r="T189" s="43"/>
      <c r="U189" s="43"/>
      <c r="V189" s="43"/>
      <c r="W189" s="43"/>
      <c r="X189" s="43"/>
      <c r="Y189" s="43"/>
    </row>
    <row r="190" spans="1:25" s="18" customFormat="1" ht="14.45" customHeight="1" x14ac:dyDescent="0.25">
      <c r="A190" s="103" t="s">
        <v>162</v>
      </c>
      <c r="B190" s="104"/>
      <c r="C190" s="105"/>
      <c r="D190" s="116">
        <v>2.5000000000000001E-2</v>
      </c>
      <c r="E190" s="90">
        <v>0.01</v>
      </c>
      <c r="F190" s="90" t="s">
        <v>135</v>
      </c>
      <c r="G190" s="90" t="s">
        <v>244</v>
      </c>
      <c r="H190" s="88"/>
      <c r="I190" s="98" t="s">
        <v>598</v>
      </c>
      <c r="J190" s="127" t="s">
        <v>320</v>
      </c>
      <c r="L190" s="42"/>
      <c r="M190" s="43"/>
      <c r="N190" s="43"/>
      <c r="O190" s="43"/>
      <c r="P190" s="43"/>
      <c r="Q190" s="43"/>
      <c r="R190" s="43"/>
      <c r="S190" s="43"/>
      <c r="T190" s="43"/>
      <c r="U190" s="43"/>
      <c r="V190" s="43"/>
      <c r="W190" s="43"/>
      <c r="X190" s="43"/>
      <c r="Y190" s="43"/>
    </row>
    <row r="191" spans="1:25" ht="31.5" customHeight="1" x14ac:dyDescent="0.25">
      <c r="A191" s="157" t="s">
        <v>163</v>
      </c>
      <c r="B191" s="158"/>
      <c r="C191" s="159"/>
      <c r="D191" s="117"/>
      <c r="E191" s="91"/>
      <c r="F191" s="91"/>
      <c r="G191" s="91"/>
      <c r="H191" s="89"/>
      <c r="I191" s="99"/>
      <c r="J191" s="129"/>
    </row>
    <row r="192" spans="1:25" outlineLevel="1" x14ac:dyDescent="0.25">
      <c r="A192" s="32"/>
      <c r="B192" s="35" t="s">
        <v>164</v>
      </c>
      <c r="C192" s="56" t="s">
        <v>424</v>
      </c>
      <c r="D192" s="61">
        <v>2.5000000000000001E-2</v>
      </c>
      <c r="E192" s="78">
        <v>0.01</v>
      </c>
      <c r="F192" s="78" t="s">
        <v>16</v>
      </c>
      <c r="G192" s="65">
        <v>1.4999999999999999E-2</v>
      </c>
      <c r="H192" s="65"/>
      <c r="I192" s="76">
        <v>0.05</v>
      </c>
      <c r="J192" s="30"/>
    </row>
    <row r="193" spans="1:25" outlineLevel="1" x14ac:dyDescent="0.25">
      <c r="A193" s="32"/>
      <c r="B193" s="35" t="s">
        <v>165</v>
      </c>
      <c r="C193" s="56" t="s">
        <v>425</v>
      </c>
      <c r="D193" s="61">
        <v>2.5000000000000001E-2</v>
      </c>
      <c r="E193" s="78">
        <v>0.01</v>
      </c>
      <c r="F193" s="78" t="s">
        <v>16</v>
      </c>
      <c r="G193" s="78">
        <v>0.01</v>
      </c>
      <c r="H193" s="65"/>
      <c r="I193" s="76">
        <v>4.4999999999999998E-2</v>
      </c>
      <c r="J193" s="30"/>
    </row>
    <row r="194" spans="1:25" outlineLevel="1" x14ac:dyDescent="0.25">
      <c r="A194" s="32"/>
      <c r="B194" s="35" t="s">
        <v>166</v>
      </c>
      <c r="C194" s="56" t="s">
        <v>426</v>
      </c>
      <c r="D194" s="61">
        <v>2.5000000000000001E-2</v>
      </c>
      <c r="E194" s="78">
        <v>0.01</v>
      </c>
      <c r="F194" s="78" t="s">
        <v>16</v>
      </c>
      <c r="G194" s="78">
        <v>0.02</v>
      </c>
      <c r="H194" s="65"/>
      <c r="I194" s="76">
        <v>5.5E-2</v>
      </c>
      <c r="J194" s="30"/>
    </row>
    <row r="195" spans="1:25" outlineLevel="1" x14ac:dyDescent="0.25">
      <c r="A195" s="32"/>
      <c r="B195" s="35" t="s">
        <v>167</v>
      </c>
      <c r="C195" s="56" t="s">
        <v>427</v>
      </c>
      <c r="D195" s="61">
        <v>2.5000000000000001E-2</v>
      </c>
      <c r="E195" s="78">
        <v>0.01</v>
      </c>
      <c r="F195" s="78">
        <v>0.01</v>
      </c>
      <c r="G195" s="78">
        <v>2.5000000000000001E-2</v>
      </c>
      <c r="H195" s="65"/>
      <c r="I195" s="76">
        <v>0.06</v>
      </c>
      <c r="J195" s="30"/>
    </row>
    <row r="196" spans="1:25" s="18" customFormat="1" ht="14.1" customHeight="1" outlineLevel="1" x14ac:dyDescent="0.25">
      <c r="A196" s="32"/>
      <c r="B196" s="35" t="s">
        <v>168</v>
      </c>
      <c r="C196" s="56" t="s">
        <v>428</v>
      </c>
      <c r="D196" s="61">
        <v>2.5000000000000001E-2</v>
      </c>
      <c r="E196" s="78">
        <v>0.01</v>
      </c>
      <c r="F196" s="78" t="s">
        <v>16</v>
      </c>
      <c r="G196" s="78">
        <v>0.01</v>
      </c>
      <c r="H196" s="78"/>
      <c r="I196" s="76">
        <f t="shared" ref="I196" si="19">SUM(D196:H196)</f>
        <v>4.5000000000000005E-2</v>
      </c>
      <c r="J196" s="30"/>
      <c r="L196" s="42"/>
      <c r="M196" s="43"/>
      <c r="N196" s="43"/>
      <c r="O196" s="43"/>
      <c r="P196" s="43"/>
      <c r="Q196" s="43"/>
      <c r="R196" s="43"/>
      <c r="S196" s="43"/>
      <c r="T196" s="43"/>
      <c r="U196" s="43"/>
      <c r="V196" s="43"/>
      <c r="W196" s="43"/>
      <c r="X196" s="43"/>
      <c r="Y196" s="43"/>
    </row>
    <row r="197" spans="1:25" s="18" customFormat="1" ht="18.75" customHeight="1" x14ac:dyDescent="0.25">
      <c r="A197" s="194" t="s">
        <v>169</v>
      </c>
      <c r="B197" s="195"/>
      <c r="C197" s="196"/>
      <c r="D197" s="116">
        <v>2.5000000000000001E-2</v>
      </c>
      <c r="E197" s="114">
        <v>2.5000000000000001E-2</v>
      </c>
      <c r="F197" s="124" t="s">
        <v>28</v>
      </c>
      <c r="G197" s="114" t="s">
        <v>528</v>
      </c>
      <c r="H197" s="90">
        <v>4.4999999999999998E-2</v>
      </c>
      <c r="I197" s="124" t="s">
        <v>570</v>
      </c>
      <c r="J197" s="127" t="s">
        <v>316</v>
      </c>
      <c r="L197" s="42"/>
      <c r="M197" s="43"/>
      <c r="N197" s="43"/>
      <c r="O197" s="43"/>
      <c r="P197" s="43"/>
      <c r="Q197" s="43"/>
      <c r="R197" s="43"/>
      <c r="S197" s="43"/>
      <c r="T197" s="43"/>
      <c r="U197" s="43"/>
      <c r="V197" s="43"/>
      <c r="W197" s="43"/>
      <c r="X197" s="43"/>
      <c r="Y197" s="43"/>
    </row>
    <row r="198" spans="1:25" ht="134.1" customHeight="1" x14ac:dyDescent="0.25">
      <c r="A198" s="106" t="s">
        <v>170</v>
      </c>
      <c r="B198" s="107"/>
      <c r="C198" s="108"/>
      <c r="D198" s="117"/>
      <c r="E198" s="115"/>
      <c r="F198" s="126"/>
      <c r="G198" s="115"/>
      <c r="H198" s="91"/>
      <c r="I198" s="126"/>
      <c r="J198" s="129"/>
    </row>
    <row r="199" spans="1:25" outlineLevel="1" x14ac:dyDescent="0.25">
      <c r="A199" s="37"/>
      <c r="B199" s="28" t="s">
        <v>171</v>
      </c>
      <c r="C199" s="28" t="s">
        <v>491</v>
      </c>
      <c r="D199" s="67">
        <v>2.5000000000000001E-2</v>
      </c>
      <c r="E199" s="68">
        <v>2.5000000000000001E-2</v>
      </c>
      <c r="F199" s="68" t="s">
        <v>28</v>
      </c>
      <c r="G199" s="68">
        <v>0.02</v>
      </c>
      <c r="H199" s="62">
        <v>4.4999999999999998E-2</v>
      </c>
      <c r="I199" s="66">
        <f>SUM(D199:H199)</f>
        <v>0.115</v>
      </c>
      <c r="J199" s="53"/>
    </row>
    <row r="200" spans="1:25" outlineLevel="1" x14ac:dyDescent="0.25">
      <c r="A200" s="37"/>
      <c r="B200" s="28" t="s">
        <v>172</v>
      </c>
      <c r="C200" s="28" t="s">
        <v>492</v>
      </c>
      <c r="D200" s="67">
        <v>2.5000000000000001E-2</v>
      </c>
      <c r="E200" s="68">
        <v>2.5000000000000001E-2</v>
      </c>
      <c r="F200" s="68" t="s">
        <v>28</v>
      </c>
      <c r="G200" s="68">
        <v>0.01</v>
      </c>
      <c r="H200" s="62">
        <v>4.4999999999999998E-2</v>
      </c>
      <c r="I200" s="66">
        <f t="shared" ref="I200" si="20">SUM(D200:H200)</f>
        <v>0.10500000000000001</v>
      </c>
      <c r="J200" s="22"/>
    </row>
    <row r="201" spans="1:25" s="18" customFormat="1" ht="15" customHeight="1" outlineLevel="1" x14ac:dyDescent="0.25">
      <c r="A201" s="37"/>
      <c r="B201" s="28" t="s">
        <v>251</v>
      </c>
      <c r="C201" s="28" t="s">
        <v>493</v>
      </c>
      <c r="D201" s="67">
        <v>2.5000000000000001E-2</v>
      </c>
      <c r="E201" s="68">
        <v>2.5000000000000001E-2</v>
      </c>
      <c r="F201" s="68"/>
      <c r="G201" s="68">
        <v>0.01</v>
      </c>
      <c r="H201" s="62">
        <v>4.4999999999999998E-2</v>
      </c>
      <c r="I201" s="66">
        <f>SUM(D201:H201)</f>
        <v>0.10500000000000001</v>
      </c>
      <c r="J201" s="22"/>
      <c r="L201" s="42"/>
      <c r="M201" s="43"/>
      <c r="N201" s="43"/>
      <c r="O201" s="43"/>
      <c r="P201" s="43"/>
      <c r="Q201" s="43"/>
      <c r="R201" s="43"/>
      <c r="S201" s="43"/>
      <c r="T201" s="43"/>
      <c r="U201" s="43"/>
      <c r="V201" s="43"/>
      <c r="W201" s="43"/>
      <c r="X201" s="43"/>
      <c r="Y201" s="43"/>
    </row>
    <row r="202" spans="1:25" s="18" customFormat="1" ht="15" customHeight="1" outlineLevel="1" x14ac:dyDescent="0.25">
      <c r="A202" s="38"/>
      <c r="B202" s="56" t="s">
        <v>529</v>
      </c>
      <c r="C202" s="34" t="s">
        <v>530</v>
      </c>
      <c r="D202" s="67">
        <v>2.5000000000000001E-2</v>
      </c>
      <c r="E202" s="68">
        <v>2.5000000000000001E-2</v>
      </c>
      <c r="F202" s="74"/>
      <c r="G202" s="68">
        <v>0</v>
      </c>
      <c r="H202" s="62">
        <v>4.4999999999999998E-2</v>
      </c>
      <c r="I202" s="66">
        <f>SUM(D202:H202)</f>
        <v>9.5000000000000001E-2</v>
      </c>
      <c r="J202" s="30" t="s">
        <v>531</v>
      </c>
      <c r="L202" s="42"/>
      <c r="M202" s="43"/>
      <c r="N202" s="43"/>
      <c r="O202" s="43"/>
      <c r="P202" s="43"/>
      <c r="Q202" s="43"/>
      <c r="R202" s="43"/>
      <c r="S202" s="43"/>
      <c r="T202" s="43"/>
      <c r="U202" s="43"/>
      <c r="V202" s="43"/>
      <c r="W202" s="43"/>
      <c r="X202" s="43"/>
      <c r="Y202" s="43"/>
    </row>
    <row r="203" spans="1:25" s="18" customFormat="1" ht="15" customHeight="1" x14ac:dyDescent="0.25">
      <c r="A203" s="194" t="s">
        <v>173</v>
      </c>
      <c r="B203" s="195"/>
      <c r="C203" s="196"/>
      <c r="D203" s="88">
        <v>2.5000000000000001E-2</v>
      </c>
      <c r="E203" s="246">
        <v>0</v>
      </c>
      <c r="F203" s="109" t="s">
        <v>28</v>
      </c>
      <c r="G203" s="90" t="s">
        <v>318</v>
      </c>
      <c r="H203" s="114"/>
      <c r="I203" s="124" t="s">
        <v>597</v>
      </c>
      <c r="J203" s="127"/>
      <c r="L203" s="42"/>
      <c r="M203" s="46"/>
      <c r="N203" s="43"/>
      <c r="O203" s="43"/>
      <c r="P203" s="43"/>
      <c r="Q203" s="43"/>
      <c r="R203" s="43"/>
      <c r="S203" s="43"/>
      <c r="T203" s="43"/>
      <c r="U203" s="43"/>
      <c r="V203" s="43"/>
      <c r="W203" s="43"/>
      <c r="X203" s="43"/>
      <c r="Y203" s="43"/>
    </row>
    <row r="204" spans="1:25" s="18" customFormat="1" ht="14.45" customHeight="1" x14ac:dyDescent="0.25">
      <c r="A204" s="152" t="s">
        <v>174</v>
      </c>
      <c r="B204" s="153"/>
      <c r="C204" s="154"/>
      <c r="D204" s="120"/>
      <c r="E204" s="121"/>
      <c r="F204" s="122"/>
      <c r="G204" s="121"/>
      <c r="H204" s="123"/>
      <c r="I204" s="125"/>
      <c r="J204" s="128"/>
      <c r="L204" s="42"/>
      <c r="M204" s="43"/>
      <c r="N204" s="43"/>
      <c r="O204" s="43"/>
      <c r="P204" s="43"/>
      <c r="Q204" s="43"/>
      <c r="R204" s="43"/>
      <c r="S204" s="43"/>
      <c r="T204" s="43"/>
      <c r="U204" s="43"/>
      <c r="V204" s="43"/>
      <c r="W204" s="43"/>
      <c r="X204" s="43"/>
      <c r="Y204" s="43"/>
    </row>
    <row r="205" spans="1:25" outlineLevel="1" x14ac:dyDescent="0.25">
      <c r="A205" s="130" t="s">
        <v>175</v>
      </c>
      <c r="B205" s="131"/>
      <c r="C205" s="55"/>
      <c r="D205" s="89"/>
      <c r="E205" s="91"/>
      <c r="F205" s="110"/>
      <c r="G205" s="91"/>
      <c r="H205" s="115"/>
      <c r="I205" s="126"/>
      <c r="J205" s="129"/>
      <c r="M205" s="47"/>
    </row>
    <row r="206" spans="1:25" outlineLevel="1" x14ac:dyDescent="0.25">
      <c r="A206" s="37"/>
      <c r="B206" s="28" t="s">
        <v>176</v>
      </c>
      <c r="C206" s="28" t="s">
        <v>494</v>
      </c>
      <c r="D206" s="64">
        <v>2.5000000000000001E-2</v>
      </c>
      <c r="E206" s="62">
        <v>0</v>
      </c>
      <c r="F206" s="62" t="s">
        <v>28</v>
      </c>
      <c r="G206" s="62">
        <v>2.5000000000000001E-3</v>
      </c>
      <c r="H206" s="62"/>
      <c r="I206" s="79">
        <f>SUM(D206:H206)</f>
        <v>2.75E-2</v>
      </c>
      <c r="J206" s="22"/>
      <c r="M206" s="47"/>
    </row>
    <row r="207" spans="1:25" outlineLevel="1" x14ac:dyDescent="0.25">
      <c r="A207" s="37"/>
      <c r="B207" s="28" t="s">
        <v>177</v>
      </c>
      <c r="C207" s="28" t="s">
        <v>495</v>
      </c>
      <c r="D207" s="64">
        <v>2.5000000000000001E-2</v>
      </c>
      <c r="E207" s="62">
        <v>0</v>
      </c>
      <c r="F207" s="62" t="s">
        <v>28</v>
      </c>
      <c r="G207" s="62">
        <v>2.5000000000000001E-3</v>
      </c>
      <c r="H207" s="62"/>
      <c r="I207" s="79">
        <f t="shared" ref="I207:I215" si="21">SUM(D207:H207)</f>
        <v>2.75E-2</v>
      </c>
      <c r="J207" s="22"/>
      <c r="M207" s="47"/>
    </row>
    <row r="208" spans="1:25" outlineLevel="1" x14ac:dyDescent="0.25">
      <c r="A208" s="37"/>
      <c r="B208" s="28" t="s">
        <v>178</v>
      </c>
      <c r="C208" s="28" t="s">
        <v>496</v>
      </c>
      <c r="D208" s="64">
        <v>2.5000000000000001E-2</v>
      </c>
      <c r="E208" s="62">
        <v>0</v>
      </c>
      <c r="F208" s="62" t="s">
        <v>28</v>
      </c>
      <c r="G208" s="62">
        <v>0.01</v>
      </c>
      <c r="H208" s="62"/>
      <c r="I208" s="79">
        <f t="shared" si="21"/>
        <v>3.5000000000000003E-2</v>
      </c>
      <c r="J208" s="22"/>
      <c r="M208" s="47"/>
    </row>
    <row r="209" spans="1:25" outlineLevel="1" x14ac:dyDescent="0.25">
      <c r="A209" s="37"/>
      <c r="B209" s="28" t="s">
        <v>179</v>
      </c>
      <c r="C209" s="28" t="s">
        <v>497</v>
      </c>
      <c r="D209" s="64">
        <v>2.5000000000000001E-2</v>
      </c>
      <c r="E209" s="62">
        <v>0</v>
      </c>
      <c r="F209" s="62" t="s">
        <v>28</v>
      </c>
      <c r="G209" s="62">
        <v>2.5000000000000001E-3</v>
      </c>
      <c r="H209" s="62"/>
      <c r="I209" s="79">
        <f t="shared" si="21"/>
        <v>2.75E-2</v>
      </c>
      <c r="J209" s="22"/>
      <c r="M209" s="47"/>
    </row>
    <row r="210" spans="1:25" outlineLevel="1" x14ac:dyDescent="0.25">
      <c r="A210" s="37"/>
      <c r="B210" s="28" t="s">
        <v>180</v>
      </c>
      <c r="C210" s="28" t="s">
        <v>498</v>
      </c>
      <c r="D210" s="64">
        <v>2.5000000000000001E-2</v>
      </c>
      <c r="E210" s="62">
        <v>0</v>
      </c>
      <c r="F210" s="62" t="s">
        <v>28</v>
      </c>
      <c r="G210" s="62">
        <v>0.01</v>
      </c>
      <c r="H210" s="62"/>
      <c r="I210" s="79">
        <f t="shared" si="21"/>
        <v>3.5000000000000003E-2</v>
      </c>
      <c r="J210" s="22"/>
      <c r="M210" s="47"/>
    </row>
    <row r="211" spans="1:25" outlineLevel="1" x14ac:dyDescent="0.25">
      <c r="A211" s="37"/>
      <c r="B211" s="28" t="s">
        <v>181</v>
      </c>
      <c r="C211" s="28" t="s">
        <v>499</v>
      </c>
      <c r="D211" s="64">
        <v>2.5000000000000001E-2</v>
      </c>
      <c r="E211" s="62">
        <v>0</v>
      </c>
      <c r="F211" s="62" t="s">
        <v>28</v>
      </c>
      <c r="G211" s="62">
        <v>5.0000000000000001E-3</v>
      </c>
      <c r="H211" s="62"/>
      <c r="I211" s="79">
        <f t="shared" si="21"/>
        <v>3.0000000000000002E-2</v>
      </c>
      <c r="J211" s="22"/>
      <c r="M211" s="47"/>
    </row>
    <row r="212" spans="1:25" outlineLevel="1" x14ac:dyDescent="0.25">
      <c r="A212" s="37"/>
      <c r="B212" s="28" t="s">
        <v>182</v>
      </c>
      <c r="C212" s="28" t="s">
        <v>496</v>
      </c>
      <c r="D212" s="64">
        <v>2.5000000000000001E-2</v>
      </c>
      <c r="E212" s="62">
        <v>0</v>
      </c>
      <c r="F212" s="62" t="s">
        <v>28</v>
      </c>
      <c r="G212" s="62">
        <v>5.0000000000000001E-3</v>
      </c>
      <c r="H212" s="62"/>
      <c r="I212" s="79">
        <f t="shared" si="21"/>
        <v>3.0000000000000002E-2</v>
      </c>
      <c r="J212" s="22"/>
      <c r="M212" s="47"/>
    </row>
    <row r="213" spans="1:25" ht="30" outlineLevel="1" x14ac:dyDescent="0.25">
      <c r="A213" s="37"/>
      <c r="B213" s="28" t="s">
        <v>183</v>
      </c>
      <c r="C213" s="28" t="s">
        <v>500</v>
      </c>
      <c r="D213" s="64">
        <v>2.5000000000000001E-2</v>
      </c>
      <c r="E213" s="62">
        <v>0</v>
      </c>
      <c r="F213" s="62" t="s">
        <v>28</v>
      </c>
      <c r="G213" s="62">
        <v>0.02</v>
      </c>
      <c r="H213" s="62"/>
      <c r="I213" s="79">
        <f t="shared" si="21"/>
        <v>4.4999999999999998E-2</v>
      </c>
      <c r="J213" s="22"/>
      <c r="M213" s="47"/>
    </row>
    <row r="214" spans="1:25" outlineLevel="1" x14ac:dyDescent="0.25">
      <c r="A214" s="37"/>
      <c r="B214" s="28" t="s">
        <v>184</v>
      </c>
      <c r="C214" s="28" t="s">
        <v>501</v>
      </c>
      <c r="D214" s="64">
        <v>2.5000000000000001E-2</v>
      </c>
      <c r="E214" s="62">
        <v>0</v>
      </c>
      <c r="F214" s="62" t="s">
        <v>28</v>
      </c>
      <c r="G214" s="62">
        <v>2.5000000000000001E-3</v>
      </c>
      <c r="H214" s="62"/>
      <c r="I214" s="79">
        <f t="shared" si="21"/>
        <v>2.75E-2</v>
      </c>
      <c r="J214" s="22"/>
      <c r="M214" s="47"/>
    </row>
    <row r="215" spans="1:25" s="18" customFormat="1" ht="15" customHeight="1" outlineLevel="1" x14ac:dyDescent="0.25">
      <c r="A215" s="38"/>
      <c r="B215" s="34" t="s">
        <v>239</v>
      </c>
      <c r="C215" s="34" t="s">
        <v>502</v>
      </c>
      <c r="D215" s="65">
        <v>2.5000000000000001E-2</v>
      </c>
      <c r="E215" s="78">
        <v>0</v>
      </c>
      <c r="F215" s="78"/>
      <c r="G215" s="78">
        <v>2.5000000000000001E-3</v>
      </c>
      <c r="H215" s="78"/>
      <c r="I215" s="79">
        <f t="shared" si="21"/>
        <v>2.75E-2</v>
      </c>
      <c r="J215" s="30"/>
      <c r="L215" s="42"/>
      <c r="M215" s="43"/>
      <c r="N215" s="43"/>
      <c r="O215" s="43"/>
      <c r="P215" s="43"/>
      <c r="Q215" s="43"/>
      <c r="R215" s="43"/>
      <c r="S215" s="43"/>
      <c r="T215" s="43"/>
      <c r="U215" s="43"/>
      <c r="V215" s="43"/>
      <c r="W215" s="43"/>
      <c r="X215" s="43"/>
      <c r="Y215" s="43"/>
    </row>
    <row r="216" spans="1:25" s="18" customFormat="1" ht="14.45" customHeight="1" x14ac:dyDescent="0.25">
      <c r="A216" s="103" t="s">
        <v>185</v>
      </c>
      <c r="B216" s="104"/>
      <c r="C216" s="105"/>
      <c r="D216" s="88">
        <v>2.5000000000000001E-2</v>
      </c>
      <c r="E216" s="90">
        <v>0</v>
      </c>
      <c r="F216" s="92" t="s">
        <v>28</v>
      </c>
      <c r="G216" s="90" t="s">
        <v>302</v>
      </c>
      <c r="H216" s="92" t="s">
        <v>28</v>
      </c>
      <c r="I216" s="92" t="s">
        <v>599</v>
      </c>
      <c r="J216" s="132"/>
      <c r="L216" s="42"/>
      <c r="M216" s="43"/>
      <c r="N216" s="43"/>
      <c r="O216" s="43"/>
      <c r="P216" s="43"/>
      <c r="Q216" s="43"/>
      <c r="R216" s="43"/>
      <c r="S216" s="43"/>
      <c r="T216" s="43"/>
      <c r="U216" s="43"/>
      <c r="V216" s="43"/>
      <c r="W216" s="43"/>
      <c r="X216" s="43"/>
      <c r="Y216" s="43"/>
    </row>
    <row r="217" spans="1:25" ht="14.45" customHeight="1" x14ac:dyDescent="0.25">
      <c r="A217" s="106" t="s">
        <v>186</v>
      </c>
      <c r="B217" s="107"/>
      <c r="C217" s="108"/>
      <c r="D217" s="89"/>
      <c r="E217" s="91"/>
      <c r="F217" s="93"/>
      <c r="G217" s="91"/>
      <c r="H217" s="93"/>
      <c r="I217" s="93"/>
      <c r="J217" s="133"/>
    </row>
    <row r="218" spans="1:25" outlineLevel="1" x14ac:dyDescent="0.25">
      <c r="A218" s="20"/>
      <c r="B218" s="21" t="s">
        <v>187</v>
      </c>
      <c r="C218" s="28" t="s">
        <v>429</v>
      </c>
      <c r="D218" s="67">
        <v>2.5000000000000001E-2</v>
      </c>
      <c r="E218" s="68">
        <v>0</v>
      </c>
      <c r="F218" s="68" t="s">
        <v>16</v>
      </c>
      <c r="G218" s="62">
        <v>5.0000000000000001E-3</v>
      </c>
      <c r="H218" s="62" t="s">
        <v>16</v>
      </c>
      <c r="I218" s="66">
        <f>D218+E218+G218</f>
        <v>3.0000000000000002E-2</v>
      </c>
      <c r="J218" s="27"/>
    </row>
    <row r="219" spans="1:25" outlineLevel="1" x14ac:dyDescent="0.25">
      <c r="A219" s="20"/>
      <c r="B219" s="21" t="s">
        <v>188</v>
      </c>
      <c r="C219" s="28" t="s">
        <v>430</v>
      </c>
      <c r="D219" s="67">
        <v>2.5000000000000001E-2</v>
      </c>
      <c r="E219" s="68">
        <v>0</v>
      </c>
      <c r="F219" s="68" t="s">
        <v>16</v>
      </c>
      <c r="G219" s="62">
        <v>0.01</v>
      </c>
      <c r="H219" s="62" t="s">
        <v>16</v>
      </c>
      <c r="I219" s="66">
        <f t="shared" ref="I219:I224" si="22">D219+E219+G219</f>
        <v>3.5000000000000003E-2</v>
      </c>
      <c r="J219" s="27"/>
    </row>
    <row r="220" spans="1:25" outlineLevel="1" x14ac:dyDescent="0.25">
      <c r="A220" s="20"/>
      <c r="B220" s="21" t="s">
        <v>189</v>
      </c>
      <c r="C220" s="28" t="s">
        <v>431</v>
      </c>
      <c r="D220" s="67">
        <v>2.5000000000000001E-2</v>
      </c>
      <c r="E220" s="68">
        <v>0</v>
      </c>
      <c r="F220" s="68" t="s">
        <v>16</v>
      </c>
      <c r="G220" s="62">
        <v>5.0000000000000001E-3</v>
      </c>
      <c r="H220" s="62" t="s">
        <v>16</v>
      </c>
      <c r="I220" s="66">
        <f t="shared" si="22"/>
        <v>3.0000000000000002E-2</v>
      </c>
      <c r="J220" s="27"/>
    </row>
    <row r="221" spans="1:25" outlineLevel="1" x14ac:dyDescent="0.25">
      <c r="A221" s="20"/>
      <c r="B221" s="21" t="s">
        <v>190</v>
      </c>
      <c r="C221" s="28" t="s">
        <v>432</v>
      </c>
      <c r="D221" s="67">
        <v>2.5000000000000001E-2</v>
      </c>
      <c r="E221" s="68">
        <v>0</v>
      </c>
      <c r="F221" s="68" t="s">
        <v>16</v>
      </c>
      <c r="G221" s="62">
        <v>2.5000000000000001E-3</v>
      </c>
      <c r="H221" s="62" t="s">
        <v>16</v>
      </c>
      <c r="I221" s="66">
        <f t="shared" si="22"/>
        <v>2.75E-2</v>
      </c>
      <c r="J221" s="27"/>
    </row>
    <row r="222" spans="1:25" outlineLevel="1" x14ac:dyDescent="0.25">
      <c r="A222" s="20"/>
      <c r="B222" s="21" t="s">
        <v>191</v>
      </c>
      <c r="C222" s="28" t="s">
        <v>433</v>
      </c>
      <c r="D222" s="67">
        <v>2.5000000000000001E-2</v>
      </c>
      <c r="E222" s="68">
        <v>0</v>
      </c>
      <c r="F222" s="68" t="s">
        <v>16</v>
      </c>
      <c r="G222" s="62">
        <v>7.4999999999999997E-3</v>
      </c>
      <c r="H222" s="62" t="s">
        <v>16</v>
      </c>
      <c r="I222" s="66">
        <f t="shared" si="22"/>
        <v>3.2500000000000001E-2</v>
      </c>
      <c r="J222" s="27"/>
    </row>
    <row r="223" spans="1:25" ht="30" outlineLevel="1" x14ac:dyDescent="0.25">
      <c r="A223" s="20"/>
      <c r="B223" s="21" t="s">
        <v>295</v>
      </c>
      <c r="C223" s="28" t="s">
        <v>434</v>
      </c>
      <c r="D223" s="67">
        <v>2.5000000000000001E-2</v>
      </c>
      <c r="E223" s="68">
        <v>0</v>
      </c>
      <c r="F223" s="68"/>
      <c r="G223" s="62">
        <v>2.5000000000000001E-3</v>
      </c>
      <c r="H223" s="62"/>
      <c r="I223" s="66">
        <f t="shared" si="22"/>
        <v>2.75E-2</v>
      </c>
      <c r="J223" s="27"/>
    </row>
    <row r="224" spans="1:25" s="18" customFormat="1" ht="60" outlineLevel="1" x14ac:dyDescent="0.25">
      <c r="A224" s="20"/>
      <c r="B224" s="28" t="s">
        <v>192</v>
      </c>
      <c r="C224" s="28" t="s">
        <v>435</v>
      </c>
      <c r="D224" s="61">
        <v>2.5000000000000001E-2</v>
      </c>
      <c r="E224" s="62">
        <v>0</v>
      </c>
      <c r="F224" s="62" t="s">
        <v>16</v>
      </c>
      <c r="G224" s="62">
        <v>5.0000000000000001E-3</v>
      </c>
      <c r="H224" s="62" t="s">
        <v>16</v>
      </c>
      <c r="I224" s="66">
        <f t="shared" si="22"/>
        <v>3.0000000000000002E-2</v>
      </c>
      <c r="J224" s="27" t="s">
        <v>568</v>
      </c>
      <c r="L224" s="42"/>
      <c r="M224" s="48"/>
      <c r="N224" s="43"/>
      <c r="O224" s="43"/>
      <c r="P224" s="43"/>
      <c r="Q224" s="43"/>
      <c r="R224" s="43"/>
      <c r="S224" s="43"/>
      <c r="T224" s="43"/>
      <c r="U224" s="43"/>
      <c r="V224" s="43"/>
      <c r="W224" s="43"/>
      <c r="X224" s="43"/>
      <c r="Y224" s="43"/>
    </row>
    <row r="225" spans="1:25" s="18" customFormat="1" ht="14.45" customHeight="1" x14ac:dyDescent="0.25">
      <c r="A225" s="194" t="s">
        <v>193</v>
      </c>
      <c r="B225" s="195"/>
      <c r="C225" s="196"/>
      <c r="D225" s="116">
        <v>2.5000000000000001E-2</v>
      </c>
      <c r="E225" s="90">
        <v>0.01</v>
      </c>
      <c r="F225" s="92" t="s">
        <v>28</v>
      </c>
      <c r="G225" s="90" t="s">
        <v>271</v>
      </c>
      <c r="H225" s="109" t="s">
        <v>308</v>
      </c>
      <c r="I225" s="109" t="s">
        <v>594</v>
      </c>
      <c r="J225" s="118"/>
      <c r="L225" s="42"/>
      <c r="M225" s="48"/>
      <c r="N225" s="43"/>
      <c r="O225" s="43"/>
      <c r="P225" s="43"/>
      <c r="Q225" s="43"/>
      <c r="R225" s="43"/>
      <c r="S225" s="43"/>
      <c r="T225" s="43"/>
      <c r="U225" s="43"/>
      <c r="V225" s="43"/>
      <c r="W225" s="43"/>
      <c r="X225" s="43"/>
      <c r="Y225" s="43"/>
    </row>
    <row r="226" spans="1:25" ht="14.45" customHeight="1" x14ac:dyDescent="0.25">
      <c r="A226" s="106" t="s">
        <v>194</v>
      </c>
      <c r="B226" s="107"/>
      <c r="C226" s="108"/>
      <c r="D226" s="117"/>
      <c r="E226" s="91"/>
      <c r="F226" s="93"/>
      <c r="G226" s="91"/>
      <c r="H226" s="110"/>
      <c r="I226" s="110"/>
      <c r="J226" s="119"/>
      <c r="M226" s="49"/>
    </row>
    <row r="227" spans="1:25" outlineLevel="1" x14ac:dyDescent="0.25">
      <c r="A227" s="37"/>
      <c r="B227" s="28" t="s">
        <v>195</v>
      </c>
      <c r="C227" s="28" t="s">
        <v>503</v>
      </c>
      <c r="D227" s="64">
        <v>2.5000000000000001E-2</v>
      </c>
      <c r="E227" s="62">
        <v>0.01</v>
      </c>
      <c r="F227" s="62" t="s">
        <v>28</v>
      </c>
      <c r="G227" s="62">
        <v>5.0000000000000001E-3</v>
      </c>
      <c r="H227" s="85">
        <v>0.01</v>
      </c>
      <c r="I227" s="66">
        <f>D227+E227+SUM(G227:H227)</f>
        <v>0.05</v>
      </c>
      <c r="J227" s="22"/>
    </row>
    <row r="228" spans="1:25" outlineLevel="1" x14ac:dyDescent="0.25">
      <c r="A228" s="37"/>
      <c r="B228" s="28" t="s">
        <v>196</v>
      </c>
      <c r="C228" s="28" t="s">
        <v>504</v>
      </c>
      <c r="D228" s="64">
        <v>2.5000000000000001E-2</v>
      </c>
      <c r="E228" s="62">
        <v>0.01</v>
      </c>
      <c r="F228" s="62" t="s">
        <v>28</v>
      </c>
      <c r="G228" s="62">
        <v>1.4999999999999999E-2</v>
      </c>
      <c r="H228" s="85">
        <v>0</v>
      </c>
      <c r="I228" s="66">
        <f t="shared" ref="I228:I247" si="23">D228+E228+SUM(G228:H228)</f>
        <v>0.05</v>
      </c>
      <c r="J228" s="22"/>
    </row>
    <row r="229" spans="1:25" outlineLevel="1" x14ac:dyDescent="0.25">
      <c r="A229" s="37"/>
      <c r="B229" s="28" t="s">
        <v>197</v>
      </c>
      <c r="C229" s="28" t="s">
        <v>505</v>
      </c>
      <c r="D229" s="64">
        <v>2.5000000000000001E-2</v>
      </c>
      <c r="E229" s="62">
        <v>0.01</v>
      </c>
      <c r="F229" s="62" t="s">
        <v>28</v>
      </c>
      <c r="G229" s="62">
        <v>0.02</v>
      </c>
      <c r="H229" s="85">
        <v>0</v>
      </c>
      <c r="I229" s="66">
        <f t="shared" si="23"/>
        <v>5.5000000000000007E-2</v>
      </c>
      <c r="J229" s="22"/>
    </row>
    <row r="230" spans="1:25" outlineLevel="1" x14ac:dyDescent="0.25">
      <c r="A230" s="37"/>
      <c r="B230" s="28" t="s">
        <v>198</v>
      </c>
      <c r="C230" s="28" t="s">
        <v>506</v>
      </c>
      <c r="D230" s="64">
        <v>2.5000000000000001E-2</v>
      </c>
      <c r="E230" s="62">
        <v>0.01</v>
      </c>
      <c r="F230" s="62" t="s">
        <v>28</v>
      </c>
      <c r="G230" s="62">
        <v>1.4999999999999999E-2</v>
      </c>
      <c r="H230" s="85">
        <v>0</v>
      </c>
      <c r="I230" s="66">
        <f t="shared" si="23"/>
        <v>0.05</v>
      </c>
      <c r="J230" s="22"/>
    </row>
    <row r="231" spans="1:25" outlineLevel="1" x14ac:dyDescent="0.25">
      <c r="A231" s="37"/>
      <c r="B231" s="28" t="s">
        <v>199</v>
      </c>
      <c r="C231" s="28" t="s">
        <v>507</v>
      </c>
      <c r="D231" s="64">
        <v>2.5000000000000001E-2</v>
      </c>
      <c r="E231" s="62">
        <v>0.01</v>
      </c>
      <c r="F231" s="62" t="s">
        <v>28</v>
      </c>
      <c r="G231" s="62">
        <v>0.01</v>
      </c>
      <c r="H231" s="85">
        <v>0.01</v>
      </c>
      <c r="I231" s="66">
        <f t="shared" si="23"/>
        <v>5.5000000000000007E-2</v>
      </c>
      <c r="J231" s="22"/>
    </row>
    <row r="232" spans="1:25" outlineLevel="1" x14ac:dyDescent="0.25">
      <c r="A232" s="37"/>
      <c r="B232" s="28" t="s">
        <v>200</v>
      </c>
      <c r="C232" s="28" t="s">
        <v>508</v>
      </c>
      <c r="D232" s="64">
        <v>2.5000000000000001E-2</v>
      </c>
      <c r="E232" s="62">
        <v>0.01</v>
      </c>
      <c r="F232" s="62" t="s">
        <v>28</v>
      </c>
      <c r="G232" s="62"/>
      <c r="H232" s="85">
        <v>0</v>
      </c>
      <c r="I232" s="66">
        <f t="shared" si="23"/>
        <v>3.5000000000000003E-2</v>
      </c>
      <c r="J232" s="22"/>
    </row>
    <row r="233" spans="1:25" outlineLevel="1" x14ac:dyDescent="0.25">
      <c r="A233" s="37"/>
      <c r="B233" s="28" t="s">
        <v>201</v>
      </c>
      <c r="C233" s="28" t="s">
        <v>509</v>
      </c>
      <c r="D233" s="64">
        <v>2.5000000000000001E-2</v>
      </c>
      <c r="E233" s="62">
        <v>0.01</v>
      </c>
      <c r="F233" s="62" t="s">
        <v>28</v>
      </c>
      <c r="G233" s="62">
        <v>0.01</v>
      </c>
      <c r="H233" s="85">
        <v>0</v>
      </c>
      <c r="I233" s="66">
        <f t="shared" si="23"/>
        <v>4.5000000000000005E-2</v>
      </c>
      <c r="J233" s="22"/>
    </row>
    <row r="234" spans="1:25" outlineLevel="1" x14ac:dyDescent="0.25">
      <c r="A234" s="37"/>
      <c r="B234" s="28" t="s">
        <v>202</v>
      </c>
      <c r="C234" s="28" t="s">
        <v>510</v>
      </c>
      <c r="D234" s="64">
        <v>2.5000000000000001E-2</v>
      </c>
      <c r="E234" s="62">
        <v>0.01</v>
      </c>
      <c r="F234" s="62" t="s">
        <v>28</v>
      </c>
      <c r="G234" s="62">
        <v>1.4999999999999999E-2</v>
      </c>
      <c r="H234" s="85">
        <v>0</v>
      </c>
      <c r="I234" s="66">
        <f t="shared" si="23"/>
        <v>0.05</v>
      </c>
      <c r="J234" s="22"/>
    </row>
    <row r="235" spans="1:25" outlineLevel="1" x14ac:dyDescent="0.25">
      <c r="A235" s="37"/>
      <c r="B235" s="28" t="s">
        <v>250</v>
      </c>
      <c r="C235" s="28" t="s">
        <v>511</v>
      </c>
      <c r="D235" s="64">
        <v>2.5000000000000001E-2</v>
      </c>
      <c r="E235" s="62">
        <v>0.01</v>
      </c>
      <c r="F235" s="62"/>
      <c r="G235" s="62"/>
      <c r="H235" s="85">
        <v>0</v>
      </c>
      <c r="I235" s="66">
        <f t="shared" si="23"/>
        <v>3.5000000000000003E-2</v>
      </c>
      <c r="J235" s="22"/>
    </row>
    <row r="236" spans="1:25" outlineLevel="1" x14ac:dyDescent="0.25">
      <c r="A236" s="37"/>
      <c r="B236" s="28" t="s">
        <v>203</v>
      </c>
      <c r="C236" s="28" t="s">
        <v>512</v>
      </c>
      <c r="D236" s="64">
        <v>2.5000000000000001E-2</v>
      </c>
      <c r="E236" s="62">
        <v>0.01</v>
      </c>
      <c r="F236" s="62"/>
      <c r="G236" s="62"/>
      <c r="H236" s="85">
        <v>0</v>
      </c>
      <c r="I236" s="66">
        <f t="shared" si="23"/>
        <v>3.5000000000000003E-2</v>
      </c>
      <c r="J236" s="22"/>
    </row>
    <row r="237" spans="1:25" outlineLevel="1" x14ac:dyDescent="0.25">
      <c r="A237" s="37"/>
      <c r="B237" s="28" t="s">
        <v>326</v>
      </c>
      <c r="C237" s="28" t="s">
        <v>513</v>
      </c>
      <c r="D237" s="64">
        <v>2.5000000000000001E-2</v>
      </c>
      <c r="E237" s="62">
        <v>0.01</v>
      </c>
      <c r="F237" s="62"/>
      <c r="G237" s="62">
        <v>5.0000000000000001E-3</v>
      </c>
      <c r="H237" s="85">
        <v>0</v>
      </c>
      <c r="I237" s="66">
        <f>D237+E237+SUM(G237:H237)</f>
        <v>0.04</v>
      </c>
      <c r="J237" s="22"/>
    </row>
    <row r="238" spans="1:25" ht="30" outlineLevel="1" x14ac:dyDescent="0.25">
      <c r="A238" s="37"/>
      <c r="B238" s="28" t="s">
        <v>204</v>
      </c>
      <c r="C238" s="28" t="s">
        <v>514</v>
      </c>
      <c r="D238" s="64">
        <v>2.5000000000000001E-2</v>
      </c>
      <c r="E238" s="62">
        <v>0.01</v>
      </c>
      <c r="F238" s="62"/>
      <c r="G238" s="62"/>
      <c r="H238" s="85">
        <v>0</v>
      </c>
      <c r="I238" s="66">
        <f t="shared" si="23"/>
        <v>3.5000000000000003E-2</v>
      </c>
      <c r="J238" s="22"/>
    </row>
    <row r="239" spans="1:25" outlineLevel="1" x14ac:dyDescent="0.25">
      <c r="A239" s="37"/>
      <c r="B239" s="28" t="s">
        <v>205</v>
      </c>
      <c r="C239" s="28" t="s">
        <v>515</v>
      </c>
      <c r="D239" s="64">
        <v>2.5000000000000001E-2</v>
      </c>
      <c r="E239" s="62">
        <v>0.01</v>
      </c>
      <c r="F239" s="62"/>
      <c r="G239" s="62"/>
      <c r="H239" s="85">
        <v>0</v>
      </c>
      <c r="I239" s="66">
        <f t="shared" si="23"/>
        <v>3.5000000000000003E-2</v>
      </c>
      <c r="J239" s="22"/>
    </row>
    <row r="240" spans="1:25" outlineLevel="1" x14ac:dyDescent="0.25">
      <c r="A240" s="37"/>
      <c r="B240" s="28" t="s">
        <v>206</v>
      </c>
      <c r="C240" s="28" t="s">
        <v>516</v>
      </c>
      <c r="D240" s="64">
        <v>2.5000000000000001E-2</v>
      </c>
      <c r="E240" s="62">
        <v>0.01</v>
      </c>
      <c r="F240" s="62"/>
      <c r="G240" s="62"/>
      <c r="H240" s="85">
        <v>0.01</v>
      </c>
      <c r="I240" s="66">
        <f t="shared" si="23"/>
        <v>4.5000000000000005E-2</v>
      </c>
      <c r="J240" s="22"/>
    </row>
    <row r="241" spans="1:25" outlineLevel="1" x14ac:dyDescent="0.25">
      <c r="A241" s="37"/>
      <c r="B241" s="28" t="s">
        <v>207</v>
      </c>
      <c r="C241" s="28" t="s">
        <v>517</v>
      </c>
      <c r="D241" s="64">
        <v>2.5000000000000001E-2</v>
      </c>
      <c r="E241" s="62">
        <v>0.01</v>
      </c>
      <c r="F241" s="62"/>
      <c r="G241" s="62"/>
      <c r="H241" s="85">
        <v>0.01</v>
      </c>
      <c r="I241" s="66">
        <f t="shared" si="23"/>
        <v>4.5000000000000005E-2</v>
      </c>
      <c r="J241" s="22"/>
    </row>
    <row r="242" spans="1:25" outlineLevel="1" x14ac:dyDescent="0.25">
      <c r="A242" s="37"/>
      <c r="B242" s="28" t="s">
        <v>208</v>
      </c>
      <c r="C242" s="28" t="s">
        <v>518</v>
      </c>
      <c r="D242" s="64">
        <v>2.5000000000000001E-2</v>
      </c>
      <c r="E242" s="62">
        <v>0.01</v>
      </c>
      <c r="F242" s="62"/>
      <c r="G242" s="62">
        <v>5.0000000000000001E-3</v>
      </c>
      <c r="H242" s="85">
        <v>0.01</v>
      </c>
      <c r="I242" s="66">
        <f t="shared" si="23"/>
        <v>0.05</v>
      </c>
      <c r="J242" s="22"/>
    </row>
    <row r="243" spans="1:25" outlineLevel="1" x14ac:dyDescent="0.25">
      <c r="A243" s="37"/>
      <c r="B243" s="28" t="s">
        <v>209</v>
      </c>
      <c r="C243" s="28" t="s">
        <v>519</v>
      </c>
      <c r="D243" s="64">
        <v>2.5000000000000001E-2</v>
      </c>
      <c r="E243" s="62">
        <v>0.01</v>
      </c>
      <c r="F243" s="62"/>
      <c r="G243" s="62"/>
      <c r="H243" s="85">
        <v>0</v>
      </c>
      <c r="I243" s="66">
        <f t="shared" si="23"/>
        <v>3.5000000000000003E-2</v>
      </c>
      <c r="J243" s="22"/>
    </row>
    <row r="244" spans="1:25" outlineLevel="1" x14ac:dyDescent="0.25">
      <c r="A244" s="37"/>
      <c r="B244" s="28" t="s">
        <v>210</v>
      </c>
      <c r="C244" s="28" t="s">
        <v>520</v>
      </c>
      <c r="D244" s="64">
        <v>2.5000000000000001E-2</v>
      </c>
      <c r="E244" s="62">
        <v>0.01</v>
      </c>
      <c r="F244" s="62"/>
      <c r="G244" s="62"/>
      <c r="H244" s="85">
        <v>0</v>
      </c>
      <c r="I244" s="66">
        <f t="shared" si="23"/>
        <v>3.5000000000000003E-2</v>
      </c>
      <c r="J244" s="22"/>
    </row>
    <row r="245" spans="1:25" ht="16.350000000000001" customHeight="1" outlineLevel="1" x14ac:dyDescent="0.25">
      <c r="A245" s="37"/>
      <c r="B245" s="28" t="s">
        <v>211</v>
      </c>
      <c r="C245" s="28" t="s">
        <v>521</v>
      </c>
      <c r="D245" s="64">
        <v>2.5000000000000001E-2</v>
      </c>
      <c r="E245" s="62">
        <v>0.01</v>
      </c>
      <c r="F245" s="62"/>
      <c r="G245" s="62"/>
      <c r="H245" s="85">
        <v>0</v>
      </c>
      <c r="I245" s="66">
        <f t="shared" si="23"/>
        <v>3.5000000000000003E-2</v>
      </c>
      <c r="J245" s="22"/>
    </row>
    <row r="246" spans="1:25" ht="30" outlineLevel="1" x14ac:dyDescent="0.25">
      <c r="A246" s="38"/>
      <c r="B246" s="28" t="s">
        <v>212</v>
      </c>
      <c r="C246" s="28" t="s">
        <v>522</v>
      </c>
      <c r="D246" s="64">
        <v>2.5000000000000001E-2</v>
      </c>
      <c r="E246" s="62">
        <v>0.01</v>
      </c>
      <c r="F246" s="78"/>
      <c r="G246" s="78"/>
      <c r="H246" s="85">
        <v>0</v>
      </c>
      <c r="I246" s="66">
        <f t="shared" si="23"/>
        <v>3.5000000000000003E-2</v>
      </c>
      <c r="J246" s="30"/>
    </row>
    <row r="247" spans="1:25" s="18" customFormat="1" ht="14.45" customHeight="1" outlineLevel="1" x14ac:dyDescent="0.25">
      <c r="A247" s="38"/>
      <c r="B247" s="28" t="s">
        <v>252</v>
      </c>
      <c r="C247" s="28" t="s">
        <v>523</v>
      </c>
      <c r="D247" s="64">
        <v>2.5000000000000001E-2</v>
      </c>
      <c r="E247" s="62">
        <v>0.01</v>
      </c>
      <c r="F247" s="78"/>
      <c r="G247" s="78"/>
      <c r="H247" s="76">
        <v>0</v>
      </c>
      <c r="I247" s="66">
        <f t="shared" si="23"/>
        <v>3.5000000000000003E-2</v>
      </c>
      <c r="J247" s="30"/>
      <c r="L247" s="42"/>
      <c r="M247" s="43"/>
      <c r="N247" s="43"/>
      <c r="O247" s="43"/>
      <c r="P247" s="43"/>
      <c r="Q247" s="43"/>
      <c r="R247" s="43"/>
      <c r="S247" s="43"/>
      <c r="T247" s="43"/>
      <c r="U247" s="43"/>
      <c r="V247" s="43"/>
      <c r="W247" s="43"/>
      <c r="X247" s="43"/>
      <c r="Y247" s="43"/>
    </row>
    <row r="248" spans="1:25" s="18" customFormat="1" ht="14.45" customHeight="1" x14ac:dyDescent="0.25">
      <c r="A248" s="103" t="s">
        <v>213</v>
      </c>
      <c r="B248" s="104"/>
      <c r="C248" s="105"/>
      <c r="D248" s="88">
        <v>2.5000000000000001E-2</v>
      </c>
      <c r="E248" s="90">
        <v>1.4999999999999999E-2</v>
      </c>
      <c r="F248" s="92" t="s">
        <v>28</v>
      </c>
      <c r="G248" s="90" t="s">
        <v>273</v>
      </c>
      <c r="H248" s="90"/>
      <c r="I248" s="98" t="s">
        <v>600</v>
      </c>
      <c r="J248" s="113"/>
      <c r="L248" s="42"/>
      <c r="M248" s="43"/>
      <c r="N248" s="43"/>
      <c r="O248" s="43"/>
      <c r="P248" s="43"/>
      <c r="Q248" s="43"/>
      <c r="R248" s="43"/>
      <c r="S248" s="43"/>
      <c r="T248" s="43"/>
      <c r="U248" s="43"/>
      <c r="V248" s="43"/>
      <c r="W248" s="43"/>
      <c r="X248" s="43"/>
      <c r="Y248" s="43"/>
    </row>
    <row r="249" spans="1:25" ht="14.45" customHeight="1" x14ac:dyDescent="0.25">
      <c r="A249" s="106" t="s">
        <v>214</v>
      </c>
      <c r="B249" s="107"/>
      <c r="C249" s="108"/>
      <c r="D249" s="89"/>
      <c r="E249" s="91"/>
      <c r="F249" s="93"/>
      <c r="G249" s="91"/>
      <c r="H249" s="91"/>
      <c r="I249" s="99"/>
      <c r="J249" s="112"/>
    </row>
    <row r="250" spans="1:25" outlineLevel="1" x14ac:dyDescent="0.25">
      <c r="A250" s="20"/>
      <c r="B250" s="21" t="s">
        <v>304</v>
      </c>
      <c r="C250" s="28" t="s">
        <v>436</v>
      </c>
      <c r="D250" s="67">
        <v>2.5000000000000001E-2</v>
      </c>
      <c r="E250" s="68">
        <v>1.4999999999999999E-2</v>
      </c>
      <c r="F250" s="68" t="s">
        <v>16</v>
      </c>
      <c r="G250" s="68">
        <v>2.5000000000000001E-3</v>
      </c>
      <c r="H250" s="68" t="s">
        <v>16</v>
      </c>
      <c r="I250" s="66">
        <f>D250+E250+G250</f>
        <v>4.2500000000000003E-2</v>
      </c>
      <c r="J250" s="22" t="s">
        <v>28</v>
      </c>
    </row>
    <row r="251" spans="1:25" outlineLevel="1" x14ac:dyDescent="0.25">
      <c r="A251" s="20"/>
      <c r="B251" s="21" t="s">
        <v>272</v>
      </c>
      <c r="C251" s="28" t="s">
        <v>437</v>
      </c>
      <c r="D251" s="67">
        <v>2.5000000000000001E-2</v>
      </c>
      <c r="E251" s="68">
        <v>1.4999999999999999E-2</v>
      </c>
      <c r="F251" s="68"/>
      <c r="G251" s="68">
        <v>2.5000000000000001E-3</v>
      </c>
      <c r="H251" s="68"/>
      <c r="I251" s="66">
        <f>D251+E251+G251</f>
        <v>4.2500000000000003E-2</v>
      </c>
      <c r="J251" s="27"/>
    </row>
    <row r="252" spans="1:25" outlineLevel="1" x14ac:dyDescent="0.25">
      <c r="A252" s="20"/>
      <c r="B252" s="21" t="s">
        <v>215</v>
      </c>
      <c r="C252" s="28" t="s">
        <v>438</v>
      </c>
      <c r="D252" s="67">
        <v>2.5000000000000001E-2</v>
      </c>
      <c r="E252" s="68">
        <v>1.4999999999999999E-2</v>
      </c>
      <c r="F252" s="68"/>
      <c r="G252" s="68">
        <v>0.02</v>
      </c>
      <c r="H252" s="68"/>
      <c r="I252" s="66">
        <f t="shared" ref="I252:I255" si="24">D252+E252+G252</f>
        <v>0.06</v>
      </c>
      <c r="J252" s="22"/>
    </row>
    <row r="253" spans="1:25" outlineLevel="1" x14ac:dyDescent="0.25">
      <c r="A253" s="20"/>
      <c r="B253" s="21" t="s">
        <v>216</v>
      </c>
      <c r="C253" s="28" t="s">
        <v>439</v>
      </c>
      <c r="D253" s="67">
        <v>2.5000000000000001E-2</v>
      </c>
      <c r="E253" s="68">
        <v>1.4999999999999999E-2</v>
      </c>
      <c r="F253" s="68" t="s">
        <v>16</v>
      </c>
      <c r="G253" s="68">
        <v>1.4999999999999999E-2</v>
      </c>
      <c r="H253" s="68"/>
      <c r="I253" s="66">
        <f t="shared" si="24"/>
        <v>5.5E-2</v>
      </c>
      <c r="J253" s="22"/>
    </row>
    <row r="254" spans="1:25" outlineLevel="1" x14ac:dyDescent="0.25">
      <c r="A254" s="20"/>
      <c r="B254" s="21" t="s">
        <v>217</v>
      </c>
      <c r="C254" s="28" t="s">
        <v>440</v>
      </c>
      <c r="D254" s="67">
        <v>2.5000000000000001E-2</v>
      </c>
      <c r="E254" s="68">
        <v>1.4999999999999999E-2</v>
      </c>
      <c r="F254" s="68" t="s">
        <v>16</v>
      </c>
      <c r="G254" s="68">
        <v>1.7500000000000002E-2</v>
      </c>
      <c r="H254" s="68"/>
      <c r="I254" s="66">
        <f t="shared" si="24"/>
        <v>5.7500000000000002E-2</v>
      </c>
      <c r="J254" s="22"/>
    </row>
    <row r="255" spans="1:25" s="18" customFormat="1" ht="14.45" customHeight="1" outlineLevel="1" x14ac:dyDescent="0.25">
      <c r="A255" s="20"/>
      <c r="B255" s="21" t="s">
        <v>218</v>
      </c>
      <c r="C255" s="28" t="s">
        <v>441</v>
      </c>
      <c r="D255" s="67">
        <v>2.5000000000000001E-2</v>
      </c>
      <c r="E255" s="68">
        <v>1.4999999999999999E-2</v>
      </c>
      <c r="F255" s="68" t="s">
        <v>16</v>
      </c>
      <c r="G255" s="68">
        <v>1.2500000000000001E-2</v>
      </c>
      <c r="H255" s="68"/>
      <c r="I255" s="66">
        <f t="shared" si="24"/>
        <v>5.2500000000000005E-2</v>
      </c>
      <c r="J255" s="27"/>
      <c r="L255" s="42"/>
      <c r="M255" s="43"/>
      <c r="N255" s="43"/>
      <c r="O255" s="43"/>
      <c r="P255" s="43"/>
      <c r="Q255" s="43"/>
      <c r="R255" s="43"/>
      <c r="S255" s="43"/>
      <c r="T255" s="43"/>
      <c r="U255" s="43"/>
      <c r="V255" s="43"/>
      <c r="W255" s="43"/>
      <c r="X255" s="43"/>
      <c r="Y255" s="43"/>
    </row>
    <row r="256" spans="1:25" s="18" customFormat="1" ht="14.45" customHeight="1" x14ac:dyDescent="0.25">
      <c r="A256" s="103" t="s">
        <v>219</v>
      </c>
      <c r="B256" s="104"/>
      <c r="C256" s="105"/>
      <c r="D256" s="88">
        <v>2.5000000000000001E-2</v>
      </c>
      <c r="E256" s="114">
        <v>5.0000000000000001E-3</v>
      </c>
      <c r="F256" s="109" t="s">
        <v>28</v>
      </c>
      <c r="G256" s="90" t="s">
        <v>260</v>
      </c>
      <c r="H256" s="111"/>
      <c r="I256" s="98" t="s">
        <v>601</v>
      </c>
      <c r="J256" s="86" t="s">
        <v>539</v>
      </c>
      <c r="L256" s="42"/>
      <c r="M256" s="48"/>
      <c r="N256" s="43"/>
      <c r="O256" s="43"/>
      <c r="P256" s="43"/>
      <c r="Q256" s="43"/>
      <c r="R256" s="43"/>
      <c r="S256" s="43"/>
      <c r="T256" s="43"/>
      <c r="U256" s="43"/>
      <c r="V256" s="43"/>
      <c r="W256" s="43"/>
      <c r="X256" s="43"/>
      <c r="Y256" s="43"/>
    </row>
    <row r="257" spans="1:25" ht="15" customHeight="1" x14ac:dyDescent="0.25">
      <c r="A257" s="106" t="s">
        <v>220</v>
      </c>
      <c r="B257" s="107"/>
      <c r="C257" s="108"/>
      <c r="D257" s="89"/>
      <c r="E257" s="115"/>
      <c r="F257" s="110"/>
      <c r="G257" s="91"/>
      <c r="H257" s="110"/>
      <c r="I257" s="99"/>
      <c r="J257" s="112"/>
    </row>
    <row r="258" spans="1:25" ht="15" customHeight="1" outlineLevel="1" x14ac:dyDescent="0.25">
      <c r="A258" s="20"/>
      <c r="B258" s="28" t="s">
        <v>221</v>
      </c>
      <c r="C258" s="28" t="s">
        <v>442</v>
      </c>
      <c r="D258" s="61">
        <v>2.5000000000000001E-2</v>
      </c>
      <c r="E258" s="62">
        <v>5.0000000000000001E-3</v>
      </c>
      <c r="F258" s="64" t="s">
        <v>16</v>
      </c>
      <c r="G258" s="67">
        <v>5.0000000000000001E-3</v>
      </c>
      <c r="H258" s="64" t="s">
        <v>16</v>
      </c>
      <c r="I258" s="66">
        <f>SUM(D258:H258)</f>
        <v>3.5000000000000003E-2</v>
      </c>
      <c r="J258" s="50" t="s">
        <v>249</v>
      </c>
    </row>
    <row r="259" spans="1:25" outlineLevel="1" x14ac:dyDescent="0.25">
      <c r="A259" s="20"/>
      <c r="B259" s="28" t="s">
        <v>222</v>
      </c>
      <c r="C259" s="28" t="s">
        <v>443</v>
      </c>
      <c r="D259" s="61">
        <v>2.5000000000000001E-2</v>
      </c>
      <c r="E259" s="62">
        <v>5.0000000000000001E-3</v>
      </c>
      <c r="F259" s="64" t="s">
        <v>16</v>
      </c>
      <c r="G259" s="67">
        <v>1.2500000000000001E-2</v>
      </c>
      <c r="H259" s="64" t="s">
        <v>16</v>
      </c>
      <c r="I259" s="66">
        <f t="shared" ref="I259:I263" si="25">SUM(D259:H259)</f>
        <v>4.2500000000000003E-2</v>
      </c>
      <c r="J259" s="50"/>
    </row>
    <row r="260" spans="1:25" ht="30" customHeight="1" outlineLevel="1" x14ac:dyDescent="0.25">
      <c r="A260" s="20"/>
      <c r="B260" s="28" t="s">
        <v>223</v>
      </c>
      <c r="C260" s="28" t="s">
        <v>444</v>
      </c>
      <c r="D260" s="61">
        <v>2.5000000000000001E-2</v>
      </c>
      <c r="E260" s="62">
        <v>5.0000000000000001E-3</v>
      </c>
      <c r="F260" s="64" t="s">
        <v>16</v>
      </c>
      <c r="G260" s="67">
        <v>2.5000000000000001E-3</v>
      </c>
      <c r="H260" s="64" t="s">
        <v>16</v>
      </c>
      <c r="I260" s="66">
        <f t="shared" si="25"/>
        <v>3.2500000000000001E-2</v>
      </c>
      <c r="J260" s="50" t="s">
        <v>249</v>
      </c>
    </row>
    <row r="261" spans="1:25" ht="15" customHeight="1" outlineLevel="1" x14ac:dyDescent="0.25">
      <c r="A261" s="20"/>
      <c r="B261" s="28" t="s">
        <v>224</v>
      </c>
      <c r="C261" s="28" t="s">
        <v>445</v>
      </c>
      <c r="D261" s="61">
        <v>2.5000000000000001E-2</v>
      </c>
      <c r="E261" s="62">
        <v>5.0000000000000001E-3</v>
      </c>
      <c r="F261" s="64" t="s">
        <v>16</v>
      </c>
      <c r="G261" s="67">
        <v>2.5000000000000001E-3</v>
      </c>
      <c r="H261" s="64" t="s">
        <v>16</v>
      </c>
      <c r="I261" s="66">
        <f t="shared" si="25"/>
        <v>3.2500000000000001E-2</v>
      </c>
      <c r="J261" s="22"/>
    </row>
    <row r="262" spans="1:25" ht="15" customHeight="1" outlineLevel="1" x14ac:dyDescent="0.25">
      <c r="A262" s="20"/>
      <c r="B262" s="28" t="s">
        <v>225</v>
      </c>
      <c r="C262" s="28" t="s">
        <v>446</v>
      </c>
      <c r="D262" s="61">
        <v>2.5000000000000001E-2</v>
      </c>
      <c r="E262" s="62">
        <v>5.0000000000000001E-3</v>
      </c>
      <c r="F262" s="64"/>
      <c r="G262" s="67">
        <v>2.5000000000000001E-3</v>
      </c>
      <c r="H262" s="64"/>
      <c r="I262" s="66">
        <f t="shared" si="25"/>
        <v>3.2500000000000001E-2</v>
      </c>
      <c r="J262" s="30"/>
    </row>
    <row r="263" spans="1:25" s="18" customFormat="1" ht="14.45" customHeight="1" outlineLevel="1" x14ac:dyDescent="0.25">
      <c r="A263" s="20"/>
      <c r="B263" s="28" t="s">
        <v>226</v>
      </c>
      <c r="C263" s="28" t="s">
        <v>447</v>
      </c>
      <c r="D263" s="61">
        <v>2.5000000000000001E-2</v>
      </c>
      <c r="E263" s="62">
        <v>5.0000000000000001E-3</v>
      </c>
      <c r="F263" s="64" t="s">
        <v>16</v>
      </c>
      <c r="G263" s="67">
        <v>2.5000000000000001E-3</v>
      </c>
      <c r="H263" s="64" t="s">
        <v>16</v>
      </c>
      <c r="I263" s="66">
        <f t="shared" si="25"/>
        <v>3.2500000000000001E-2</v>
      </c>
      <c r="J263" s="50" t="s">
        <v>249</v>
      </c>
      <c r="L263" s="42"/>
      <c r="M263" s="43"/>
      <c r="N263" s="43"/>
      <c r="O263" s="43"/>
      <c r="P263" s="43"/>
      <c r="Q263" s="43"/>
      <c r="R263" s="43"/>
      <c r="S263" s="43"/>
      <c r="T263" s="43"/>
      <c r="U263" s="43"/>
      <c r="V263" s="43"/>
      <c r="W263" s="43"/>
      <c r="X263" s="43"/>
      <c r="Y263" s="43"/>
    </row>
    <row r="264" spans="1:25" s="18" customFormat="1" ht="14.45" customHeight="1" x14ac:dyDescent="0.25">
      <c r="A264" s="103" t="s">
        <v>227</v>
      </c>
      <c r="B264" s="104"/>
      <c r="C264" s="105"/>
      <c r="D264" s="88">
        <v>2.5000000000000001E-2</v>
      </c>
      <c r="E264" s="90">
        <v>0</v>
      </c>
      <c r="F264" s="90" t="s">
        <v>135</v>
      </c>
      <c r="G264" s="90" t="s">
        <v>602</v>
      </c>
      <c r="H264" s="90" t="s">
        <v>28</v>
      </c>
      <c r="I264" s="98" t="s">
        <v>564</v>
      </c>
      <c r="J264" s="86"/>
      <c r="L264" s="42"/>
      <c r="M264" s="43"/>
      <c r="N264" s="43"/>
      <c r="O264" s="43"/>
      <c r="P264" s="43"/>
      <c r="Q264" s="43"/>
      <c r="R264" s="43"/>
      <c r="S264" s="43"/>
      <c r="T264" s="43"/>
      <c r="U264" s="43"/>
      <c r="V264" s="43"/>
      <c r="W264" s="43"/>
      <c r="X264" s="43"/>
      <c r="Y264" s="43"/>
    </row>
    <row r="265" spans="1:25" ht="14.45" customHeight="1" x14ac:dyDescent="0.25">
      <c r="A265" s="106" t="s">
        <v>228</v>
      </c>
      <c r="B265" s="107"/>
      <c r="C265" s="108"/>
      <c r="D265" s="89"/>
      <c r="E265" s="91"/>
      <c r="F265" s="91"/>
      <c r="G265" s="91"/>
      <c r="H265" s="91"/>
      <c r="I265" s="99"/>
      <c r="J265" s="87"/>
    </row>
    <row r="266" spans="1:25" outlineLevel="1" x14ac:dyDescent="0.25">
      <c r="A266" s="20"/>
      <c r="B266" s="21" t="s">
        <v>229</v>
      </c>
      <c r="C266" s="28" t="s">
        <v>448</v>
      </c>
      <c r="D266" s="67">
        <v>2.5000000000000001E-2</v>
      </c>
      <c r="E266" s="67">
        <v>0</v>
      </c>
      <c r="F266" s="67" t="s">
        <v>16</v>
      </c>
      <c r="G266" s="67">
        <v>0.01</v>
      </c>
      <c r="H266" s="67" t="s">
        <v>16</v>
      </c>
      <c r="I266" s="85">
        <f>D266+E266+MAX(F266,G266)</f>
        <v>3.5000000000000003E-2</v>
      </c>
      <c r="J266" s="50"/>
    </row>
    <row r="267" spans="1:25" outlineLevel="1" x14ac:dyDescent="0.25">
      <c r="A267" s="20"/>
      <c r="B267" s="21" t="s">
        <v>230</v>
      </c>
      <c r="C267" s="28" t="s">
        <v>449</v>
      </c>
      <c r="D267" s="67">
        <v>2.5000000000000001E-2</v>
      </c>
      <c r="E267" s="67">
        <v>0</v>
      </c>
      <c r="F267" s="67" t="s">
        <v>16</v>
      </c>
      <c r="G267" s="73">
        <v>2.5000000000000001E-3</v>
      </c>
      <c r="H267" s="67" t="s">
        <v>16</v>
      </c>
      <c r="I267" s="85">
        <f t="shared" ref="I267:I269" si="26">D267+E267+MAX(F267,G267)</f>
        <v>2.75E-2</v>
      </c>
      <c r="J267" s="22"/>
    </row>
    <row r="268" spans="1:25" outlineLevel="1" x14ac:dyDescent="0.25">
      <c r="A268" s="20"/>
      <c r="B268" s="21" t="s">
        <v>231</v>
      </c>
      <c r="C268" s="28" t="s">
        <v>450</v>
      </c>
      <c r="D268" s="67">
        <v>2.5000000000000001E-2</v>
      </c>
      <c r="E268" s="67">
        <v>0</v>
      </c>
      <c r="F268" s="67">
        <v>0.01</v>
      </c>
      <c r="G268" s="67">
        <v>1.2500000000000001E-2</v>
      </c>
      <c r="H268" s="67" t="s">
        <v>16</v>
      </c>
      <c r="I268" s="85">
        <f t="shared" si="26"/>
        <v>3.7500000000000006E-2</v>
      </c>
      <c r="J268" s="50"/>
    </row>
    <row r="269" spans="1:25" s="18" customFormat="1" ht="14.45" customHeight="1" outlineLevel="1" x14ac:dyDescent="0.25">
      <c r="A269" s="20"/>
      <c r="B269" s="24" t="s">
        <v>267</v>
      </c>
      <c r="C269" s="34" t="s">
        <v>451</v>
      </c>
      <c r="D269" s="67">
        <v>2.5000000000000001E-2</v>
      </c>
      <c r="E269" s="73">
        <v>0</v>
      </c>
      <c r="F269" s="73" t="s">
        <v>16</v>
      </c>
      <c r="G269" s="73">
        <v>5.0000000000000001E-3</v>
      </c>
      <c r="H269" s="73" t="s">
        <v>16</v>
      </c>
      <c r="I269" s="85">
        <f t="shared" si="26"/>
        <v>3.0000000000000002E-2</v>
      </c>
      <c r="J269" s="27"/>
      <c r="L269" s="42"/>
      <c r="M269" s="43"/>
      <c r="N269" s="43"/>
      <c r="O269" s="43"/>
      <c r="P269" s="43"/>
      <c r="Q269" s="43"/>
      <c r="R269" s="43"/>
      <c r="S269" s="43"/>
      <c r="T269" s="43"/>
      <c r="U269" s="43"/>
      <c r="V269" s="43"/>
      <c r="W269" s="43"/>
      <c r="X269" s="43"/>
      <c r="Y269" s="43"/>
    </row>
    <row r="270" spans="1:25" s="18" customFormat="1" ht="14.45" customHeight="1" x14ac:dyDescent="0.25">
      <c r="A270" s="103" t="s">
        <v>232</v>
      </c>
      <c r="B270" s="104"/>
      <c r="C270" s="105"/>
      <c r="D270" s="88">
        <v>2.5000000000000001E-2</v>
      </c>
      <c r="E270" s="90">
        <v>0.02</v>
      </c>
      <c r="F270" s="92"/>
      <c r="G270" s="90" t="s">
        <v>607</v>
      </c>
      <c r="H270" s="90" t="s">
        <v>233</v>
      </c>
      <c r="I270" s="94" t="s">
        <v>322</v>
      </c>
      <c r="J270" s="96"/>
      <c r="L270" s="42"/>
      <c r="M270" s="43"/>
      <c r="N270" s="43"/>
      <c r="O270" s="43"/>
      <c r="P270" s="43"/>
      <c r="Q270" s="43"/>
      <c r="R270" s="43"/>
      <c r="S270" s="43"/>
      <c r="T270" s="43"/>
      <c r="U270" s="43"/>
      <c r="V270" s="43"/>
      <c r="W270" s="43"/>
      <c r="X270" s="43"/>
      <c r="Y270" s="43"/>
    </row>
    <row r="271" spans="1:25" ht="14.45" customHeight="1" x14ac:dyDescent="0.25">
      <c r="A271" s="106" t="s">
        <v>234</v>
      </c>
      <c r="B271" s="107"/>
      <c r="C271" s="108"/>
      <c r="D271" s="89"/>
      <c r="E271" s="91"/>
      <c r="F271" s="93"/>
      <c r="G271" s="91"/>
      <c r="H271" s="91"/>
      <c r="I271" s="95"/>
      <c r="J271" s="97"/>
    </row>
    <row r="272" spans="1:25" outlineLevel="1" x14ac:dyDescent="0.25">
      <c r="A272" s="25"/>
      <c r="B272" s="28" t="s">
        <v>246</v>
      </c>
      <c r="C272" s="28" t="s">
        <v>524</v>
      </c>
      <c r="D272" s="62">
        <v>2.5000000000000001E-2</v>
      </c>
      <c r="E272" s="62">
        <v>0.02</v>
      </c>
      <c r="F272" s="62"/>
      <c r="G272" s="62">
        <v>0.01</v>
      </c>
      <c r="H272" s="62"/>
      <c r="I272" s="79">
        <f>SUM(D272:H272)</f>
        <v>5.5E-2</v>
      </c>
      <c r="J272" s="26"/>
    </row>
    <row r="273" spans="1:10" ht="30" outlineLevel="1" x14ac:dyDescent="0.25">
      <c r="A273" s="25"/>
      <c r="B273" s="28" t="s">
        <v>235</v>
      </c>
      <c r="C273" s="28" t="s">
        <v>525</v>
      </c>
      <c r="D273" s="62">
        <v>2.5000000000000001E-2</v>
      </c>
      <c r="E273" s="62">
        <v>0.02</v>
      </c>
      <c r="F273" s="62" t="s">
        <v>28</v>
      </c>
      <c r="G273" s="62">
        <v>0.01</v>
      </c>
      <c r="H273" s="62">
        <v>0.03</v>
      </c>
      <c r="I273" s="79">
        <f t="shared" ref="I273:I275" si="27">SUM(D273:H273)</f>
        <v>8.4999999999999992E-2</v>
      </c>
      <c r="J273" s="26"/>
    </row>
    <row r="274" spans="1:10" outlineLevel="1" x14ac:dyDescent="0.25">
      <c r="A274" s="25"/>
      <c r="B274" s="28" t="s">
        <v>236</v>
      </c>
      <c r="C274" s="28" t="s">
        <v>526</v>
      </c>
      <c r="D274" s="62">
        <v>2.5000000000000001E-2</v>
      </c>
      <c r="E274" s="62">
        <v>0.02</v>
      </c>
      <c r="F274" s="62" t="s">
        <v>28</v>
      </c>
      <c r="G274" s="62">
        <v>0.01</v>
      </c>
      <c r="H274" s="62">
        <v>0.03</v>
      </c>
      <c r="I274" s="79">
        <f>SUM(D274:H274)</f>
        <v>8.4999999999999992E-2</v>
      </c>
      <c r="J274" s="26"/>
    </row>
    <row r="275" spans="1:10" ht="15" customHeight="1" outlineLevel="1" x14ac:dyDescent="0.25">
      <c r="A275" s="25"/>
      <c r="B275" s="28" t="s">
        <v>150</v>
      </c>
      <c r="C275" s="28" t="s">
        <v>527</v>
      </c>
      <c r="D275" s="62">
        <v>2.5000000000000001E-2</v>
      </c>
      <c r="E275" s="62">
        <v>0.02</v>
      </c>
      <c r="F275" s="62" t="s">
        <v>28</v>
      </c>
      <c r="G275" s="62">
        <v>0.01</v>
      </c>
      <c r="H275" s="62">
        <v>0.03</v>
      </c>
      <c r="I275" s="79">
        <f t="shared" si="27"/>
        <v>8.4999999999999992E-2</v>
      </c>
      <c r="J275" s="26"/>
    </row>
    <row r="276" spans="1:10" ht="74.25" customHeight="1" x14ac:dyDescent="0.25">
      <c r="A276" s="100" t="s">
        <v>237</v>
      </c>
      <c r="B276" s="101"/>
      <c r="C276" s="101"/>
      <c r="D276" s="101"/>
      <c r="E276" s="101"/>
      <c r="F276" s="101"/>
      <c r="G276" s="101"/>
      <c r="H276" s="101"/>
      <c r="I276" s="101"/>
      <c r="J276" s="102"/>
    </row>
    <row r="277" spans="1:10" x14ac:dyDescent="0.25">
      <c r="B277" s="1" t="s">
        <v>569</v>
      </c>
      <c r="C277" s="1"/>
      <c r="D277" s="1"/>
      <c r="E277" s="1"/>
      <c r="F277" s="1"/>
      <c r="G277" s="1"/>
      <c r="H277" s="1"/>
      <c r="I277" s="1"/>
    </row>
    <row r="278" spans="1:10" ht="315.75" customHeight="1" x14ac:dyDescent="0.25">
      <c r="B278" s="2"/>
      <c r="C278" s="2"/>
      <c r="D278" s="2"/>
      <c r="E278" s="2"/>
      <c r="F278" s="2"/>
      <c r="G278" s="2"/>
      <c r="H278" s="2"/>
      <c r="I278" s="2"/>
    </row>
  </sheetData>
  <mergeCells count="281">
    <mergeCell ref="A197:C197"/>
    <mergeCell ref="A198:C198"/>
    <mergeCell ref="A203:C203"/>
    <mergeCell ref="A204:C204"/>
    <mergeCell ref="A26:C26"/>
    <mergeCell ref="A151:C151"/>
    <mergeCell ref="A216:C216"/>
    <mergeCell ref="A116:C116"/>
    <mergeCell ref="A117:C117"/>
    <mergeCell ref="A122:C122"/>
    <mergeCell ref="A123:C123"/>
    <mergeCell ref="A131:C131"/>
    <mergeCell ref="A132:C132"/>
    <mergeCell ref="A139:C139"/>
    <mergeCell ref="A140:C140"/>
    <mergeCell ref="A150:C150"/>
    <mergeCell ref="A159:C159"/>
    <mergeCell ref="A160:C160"/>
    <mergeCell ref="A166:C166"/>
    <mergeCell ref="A167:C167"/>
    <mergeCell ref="A171:C171"/>
    <mergeCell ref="A172:C172"/>
    <mergeCell ref="A177:C177"/>
    <mergeCell ref="A178:C178"/>
    <mergeCell ref="A184:C184"/>
    <mergeCell ref="A185:C185"/>
    <mergeCell ref="A190:C190"/>
    <mergeCell ref="A191:C191"/>
    <mergeCell ref="I43:I44"/>
    <mergeCell ref="J43:J44"/>
    <mergeCell ref="A225:C225"/>
    <mergeCell ref="A226:C226"/>
    <mergeCell ref="A248:C248"/>
    <mergeCell ref="J52:J53"/>
    <mergeCell ref="A59:C59"/>
    <mergeCell ref="A60:C60"/>
    <mergeCell ref="D78:D79"/>
    <mergeCell ref="E78:E79"/>
    <mergeCell ref="F78:F79"/>
    <mergeCell ref="G78:G79"/>
    <mergeCell ref="H78:H79"/>
    <mergeCell ref="I78:I79"/>
    <mergeCell ref="J78:J79"/>
    <mergeCell ref="D67:D68"/>
    <mergeCell ref="E67:E68"/>
    <mergeCell ref="F67:F68"/>
    <mergeCell ref="G67:G68"/>
    <mergeCell ref="H67:H68"/>
    <mergeCell ref="A249:C249"/>
    <mergeCell ref="A256:C256"/>
    <mergeCell ref="A257:C257"/>
    <mergeCell ref="A4:I4"/>
    <mergeCell ref="D5:D6"/>
    <mergeCell ref="E5:E6"/>
    <mergeCell ref="I5:I7"/>
    <mergeCell ref="D25:D26"/>
    <mergeCell ref="E25:E26"/>
    <mergeCell ref="F25:F26"/>
    <mergeCell ref="G25:G26"/>
    <mergeCell ref="H25:H26"/>
    <mergeCell ref="I25:I26"/>
    <mergeCell ref="F5:G5"/>
    <mergeCell ref="H5:H6"/>
    <mergeCell ref="A8:C8"/>
    <mergeCell ref="A9:C9"/>
    <mergeCell ref="A5:C6"/>
    <mergeCell ref="A25:C25"/>
    <mergeCell ref="H52:H53"/>
    <mergeCell ref="I52:I53"/>
    <mergeCell ref="D35:D36"/>
    <mergeCell ref="E35:E36"/>
    <mergeCell ref="F35:F36"/>
    <mergeCell ref="A43:C43"/>
    <mergeCell ref="A44:C44"/>
    <mergeCell ref="J5:J7"/>
    <mergeCell ref="D8:D9"/>
    <mergeCell ref="E8:E9"/>
    <mergeCell ref="F8:F9"/>
    <mergeCell ref="G8:G9"/>
    <mergeCell ref="H8:H9"/>
    <mergeCell ref="I8:I9"/>
    <mergeCell ref="J8:J9"/>
    <mergeCell ref="J25:J26"/>
    <mergeCell ref="A91:C91"/>
    <mergeCell ref="I35:I36"/>
    <mergeCell ref="J35:J36"/>
    <mergeCell ref="D43:D44"/>
    <mergeCell ref="E43:E44"/>
    <mergeCell ref="G43:G44"/>
    <mergeCell ref="H43:H44"/>
    <mergeCell ref="D59:D60"/>
    <mergeCell ref="E59:E60"/>
    <mergeCell ref="F59:F60"/>
    <mergeCell ref="G59:G60"/>
    <mergeCell ref="H59:H60"/>
    <mergeCell ref="I59:I60"/>
    <mergeCell ref="J59:J60"/>
    <mergeCell ref="G35:G36"/>
    <mergeCell ref="H35:H36"/>
    <mergeCell ref="A52:C52"/>
    <mergeCell ref="A53:C53"/>
    <mergeCell ref="D52:D53"/>
    <mergeCell ref="E52:E53"/>
    <mergeCell ref="F52:F53"/>
    <mergeCell ref="G52:G53"/>
    <mergeCell ref="A35:C35"/>
    <mergeCell ref="A36:C36"/>
    <mergeCell ref="E84:E85"/>
    <mergeCell ref="F84:F85"/>
    <mergeCell ref="G84:G85"/>
    <mergeCell ref="H84:H85"/>
    <mergeCell ref="I84:I85"/>
    <mergeCell ref="A84:C84"/>
    <mergeCell ref="A85:C85"/>
    <mergeCell ref="A89:C89"/>
    <mergeCell ref="A90:C90"/>
    <mergeCell ref="J67:J68"/>
    <mergeCell ref="D99:D100"/>
    <mergeCell ref="E99:E100"/>
    <mergeCell ref="F99:F100"/>
    <mergeCell ref="G99:G100"/>
    <mergeCell ref="H99:H100"/>
    <mergeCell ref="I99:I100"/>
    <mergeCell ref="J99:J100"/>
    <mergeCell ref="A99:C99"/>
    <mergeCell ref="A100:C100"/>
    <mergeCell ref="I67:I68"/>
    <mergeCell ref="A67:C67"/>
    <mergeCell ref="A68:C68"/>
    <mergeCell ref="A78:C78"/>
    <mergeCell ref="A79:C79"/>
    <mergeCell ref="J84:J85"/>
    <mergeCell ref="D89:D91"/>
    <mergeCell ref="E89:E91"/>
    <mergeCell ref="F89:F91"/>
    <mergeCell ref="G89:G91"/>
    <mergeCell ref="H89:H91"/>
    <mergeCell ref="I89:I91"/>
    <mergeCell ref="J89:J91"/>
    <mergeCell ref="D84:D85"/>
    <mergeCell ref="J116:J117"/>
    <mergeCell ref="D122:D123"/>
    <mergeCell ref="E122:E123"/>
    <mergeCell ref="F122:F123"/>
    <mergeCell ref="G122:G123"/>
    <mergeCell ref="H122:H123"/>
    <mergeCell ref="I122:I123"/>
    <mergeCell ref="J122:J123"/>
    <mergeCell ref="D116:D117"/>
    <mergeCell ref="E116:E117"/>
    <mergeCell ref="F116:F117"/>
    <mergeCell ref="G116:G117"/>
    <mergeCell ref="H116:H117"/>
    <mergeCell ref="I116:I117"/>
    <mergeCell ref="J131:J132"/>
    <mergeCell ref="D139:D140"/>
    <mergeCell ref="E139:E140"/>
    <mergeCell ref="F139:F140"/>
    <mergeCell ref="G139:G140"/>
    <mergeCell ref="H139:H140"/>
    <mergeCell ref="I139:I140"/>
    <mergeCell ref="J139:J140"/>
    <mergeCell ref="D131:D132"/>
    <mergeCell ref="E131:E132"/>
    <mergeCell ref="F131:F132"/>
    <mergeCell ref="G131:G132"/>
    <mergeCell ref="H131:H132"/>
    <mergeCell ref="I131:I132"/>
    <mergeCell ref="J150:J151"/>
    <mergeCell ref="D159:D160"/>
    <mergeCell ref="E159:E160"/>
    <mergeCell ref="F159:F160"/>
    <mergeCell ref="G159:G160"/>
    <mergeCell ref="H159:H160"/>
    <mergeCell ref="I159:I160"/>
    <mergeCell ref="J159:J160"/>
    <mergeCell ref="D150:D151"/>
    <mergeCell ref="E150:E151"/>
    <mergeCell ref="F150:F151"/>
    <mergeCell ref="G150:G151"/>
    <mergeCell ref="H150:H151"/>
    <mergeCell ref="I150:I151"/>
    <mergeCell ref="J166:J167"/>
    <mergeCell ref="D171:D172"/>
    <mergeCell ref="E171:E172"/>
    <mergeCell ref="F171:F172"/>
    <mergeCell ref="G171:G172"/>
    <mergeCell ref="H171:H172"/>
    <mergeCell ref="I171:I172"/>
    <mergeCell ref="J171:J172"/>
    <mergeCell ref="D166:D167"/>
    <mergeCell ref="E166:E167"/>
    <mergeCell ref="F166:F167"/>
    <mergeCell ref="G166:G167"/>
    <mergeCell ref="H166:H167"/>
    <mergeCell ref="I166:I167"/>
    <mergeCell ref="J177:J178"/>
    <mergeCell ref="D184:D185"/>
    <mergeCell ref="E184:E185"/>
    <mergeCell ref="F184:F185"/>
    <mergeCell ref="G184:G185"/>
    <mergeCell ref="H184:H185"/>
    <mergeCell ref="I184:I185"/>
    <mergeCell ref="J184:J185"/>
    <mergeCell ref="D177:D178"/>
    <mergeCell ref="E177:E178"/>
    <mergeCell ref="F177:F178"/>
    <mergeCell ref="G177:G178"/>
    <mergeCell ref="H177:H178"/>
    <mergeCell ref="I177:I178"/>
    <mergeCell ref="J190:J191"/>
    <mergeCell ref="D197:D198"/>
    <mergeCell ref="E197:E198"/>
    <mergeCell ref="F197:F198"/>
    <mergeCell ref="G197:G198"/>
    <mergeCell ref="H197:H198"/>
    <mergeCell ref="I197:I198"/>
    <mergeCell ref="J197:J198"/>
    <mergeCell ref="D190:D191"/>
    <mergeCell ref="E190:E191"/>
    <mergeCell ref="F190:F191"/>
    <mergeCell ref="G190:G191"/>
    <mergeCell ref="H190:H191"/>
    <mergeCell ref="I190:I191"/>
    <mergeCell ref="D203:D205"/>
    <mergeCell ref="E203:E205"/>
    <mergeCell ref="F203:F205"/>
    <mergeCell ref="G203:G205"/>
    <mergeCell ref="H203:H205"/>
    <mergeCell ref="I203:I205"/>
    <mergeCell ref="J203:J205"/>
    <mergeCell ref="A205:B205"/>
    <mergeCell ref="J216:J217"/>
    <mergeCell ref="A217:C217"/>
    <mergeCell ref="D225:D226"/>
    <mergeCell ref="E225:E226"/>
    <mergeCell ref="F225:F226"/>
    <mergeCell ref="G225:G226"/>
    <mergeCell ref="H225:H226"/>
    <mergeCell ref="I225:I226"/>
    <mergeCell ref="J225:J226"/>
    <mergeCell ref="D216:D217"/>
    <mergeCell ref="E216:E217"/>
    <mergeCell ref="F216:F217"/>
    <mergeCell ref="G216:G217"/>
    <mergeCell ref="H216:H217"/>
    <mergeCell ref="I216:I217"/>
    <mergeCell ref="F256:F257"/>
    <mergeCell ref="G256:G257"/>
    <mergeCell ref="H256:H257"/>
    <mergeCell ref="I256:I257"/>
    <mergeCell ref="J256:J257"/>
    <mergeCell ref="D248:D249"/>
    <mergeCell ref="E248:E249"/>
    <mergeCell ref="F248:F249"/>
    <mergeCell ref="G248:G249"/>
    <mergeCell ref="H248:H249"/>
    <mergeCell ref="I248:I249"/>
    <mergeCell ref="J248:J249"/>
    <mergeCell ref="D256:D257"/>
    <mergeCell ref="E256:E257"/>
    <mergeCell ref="B277:I278"/>
    <mergeCell ref="J264:J265"/>
    <mergeCell ref="D270:D271"/>
    <mergeCell ref="E270:E271"/>
    <mergeCell ref="F270:F271"/>
    <mergeCell ref="G270:G271"/>
    <mergeCell ref="H270:H271"/>
    <mergeCell ref="I270:I271"/>
    <mergeCell ref="J270:J271"/>
    <mergeCell ref="D264:D265"/>
    <mergeCell ref="E264:E265"/>
    <mergeCell ref="F264:F265"/>
    <mergeCell ref="G264:G265"/>
    <mergeCell ref="H264:H265"/>
    <mergeCell ref="I264:I265"/>
    <mergeCell ref="A276:J276"/>
    <mergeCell ref="A264:C264"/>
    <mergeCell ref="A265:C265"/>
    <mergeCell ref="A270:C270"/>
    <mergeCell ref="A271:C271"/>
  </mergeCells>
  <conditionalFormatting sqref="L1:L4 L70:L95 L97:L111 L113:L154 L159:L1048576 L9:L68">
    <cfRule type="cellIs" dxfId="5" priority="5" operator="lessThan">
      <formula>0</formula>
    </cfRule>
    <cfRule type="cellIs" dxfId="4" priority="6" operator="greaterThan">
      <formula>0</formula>
    </cfRule>
  </conditionalFormatting>
  <conditionalFormatting sqref="L69">
    <cfRule type="cellIs" dxfId="3" priority="3" operator="lessThan">
      <formula>0</formula>
    </cfRule>
    <cfRule type="cellIs" dxfId="2" priority="4" operator="greaterThan">
      <formula>0</formula>
    </cfRule>
  </conditionalFormatting>
  <conditionalFormatting sqref="L5:L8">
    <cfRule type="cellIs" dxfId="1" priority="1" operator="lessThan">
      <formula>0</formula>
    </cfRule>
    <cfRule type="cellIs" dxfId="0" priority="2" operator="greaterThan">
      <formula>0</formula>
    </cfRule>
  </conditionalFormatting>
  <hyperlinks>
    <hyperlink ref="G59" r:id="rId1" display="http://www.cnb.cz/en/financial_stability/macroprudential_policy/list_other_systemically_important_institutions/index.html" xr:uid="{00000000-0004-0000-0000-000000000000}"/>
    <hyperlink ref="H270" r:id="rId2" display="https://www.esrb.europa.eu/pub/pdf/other/141106_Notification_EBA_Article_133.11.pdf?5488a5adadd4ed5d2602010ba926d472" xr:uid="{00000000-0004-0000-0000-000002000000}"/>
    <hyperlink ref="G270" r:id="rId3" display="http://www.fi.se/Folder-EN/Startpage/Supervision/Miscellaneous/Listan/Swedish-banks-systemic-importance-O-SII-/" xr:uid="{00000000-0004-0000-0000-000003000000}"/>
    <hyperlink ref="A123:B123" r:id="rId4" display="Magyar Nemzeti Bank" xr:uid="{00000000-0004-0000-0000-000004000000}"/>
    <hyperlink ref="A271:B271" r:id="rId5" display="Finansinspektionen" xr:uid="{00000000-0004-0000-0000-000005000000}"/>
    <hyperlink ref="G270:G271" r:id="rId6" display="https://www.fi.se/sv/publicerat/sarskilda-pm-beslut/2020/fi-har-fattat-beslut-om-kapitalbuffertar-for-storbankerna/" xr:uid="{00000000-0004-0000-0000-000006000000}"/>
    <hyperlink ref="E139" r:id="rId7" display="0%" xr:uid="{00000000-0004-0000-0000-000007000000}"/>
    <hyperlink ref="A140:B140" r:id="rId8" display="Central Bank of Iceland" xr:uid="{00000000-0004-0000-0000-000008000000}"/>
    <hyperlink ref="G139" r:id="rId9" display="http://www.centralbank.ie/stability/MacroprudentialPol/Pages/OtherSystemicallyImportantInstitutions(O-SII).aspx" xr:uid="{00000000-0004-0000-0000-000009000000}"/>
    <hyperlink ref="H139:H140" r:id="rId10" display="https://www.cb.is/financial-stability/macroprudential-policy/capital-buffers/" xr:uid="{00000000-0004-0000-0000-00000A000000}"/>
    <hyperlink ref="E139:E140" r:id="rId11" display="https://www.cb.is/financial-stability/macroprudential-policy/capital-buffers/" xr:uid="{00000000-0004-0000-0000-00000B000000}"/>
    <hyperlink ref="G139:G140" r:id="rId12" display="https://www.cb.is/financial-stability/macroprudential-policy/capital-buffers/" xr:uid="{00000000-0004-0000-0000-00000C000000}"/>
    <hyperlink ref="H270:H271" r:id="rId13" display="https://www.fi.se/sv/publicerat/sarskilda-pm-beslut/2020/fi-har-fattat-beslut-om-kapitalbuffertar-for-storbankerna/" xr:uid="{00000000-0004-0000-0000-00000D000000}"/>
    <hyperlink ref="A68:B68" r:id="rId14" display="Minister for Industry, Business and Financial Affairs" xr:uid="{00000000-0004-0000-0000-00000E000000}"/>
    <hyperlink ref="A167:B167" r:id="rId15" display="Financial Market Authority" xr:uid="{00000000-0004-0000-0000-00000F000000}"/>
    <hyperlink ref="D59:D60" r:id="rId16" display="https://www.cnb.cz/en/financial-stability/macroprudential-policy/the-capital-conservation-buffer/" xr:uid="{00000000-0004-0000-0000-000010000000}"/>
    <hyperlink ref="D139:D140" r:id="rId17" display="https://www.cb.is/financial-stability/macroprudential-policy/capital-buffers/" xr:uid="{00000000-0004-0000-0000-000011000000}"/>
    <hyperlink ref="A90:B90" r:id="rId18" display="Autorité de Contrôle Prudentiel et de Résolution (ACPR)" xr:uid="{00000000-0004-0000-0000-000014000000}"/>
    <hyperlink ref="A91:B91" r:id="rId19" display="Haut Conseil de Stabilité Financière" xr:uid="{00000000-0004-0000-0000-000015000000}"/>
    <hyperlink ref="D150" r:id="rId20" display="1.25%" xr:uid="{00000000-0004-0000-0000-000016000000}"/>
    <hyperlink ref="E150" r:id="rId21" display="0%" xr:uid="{00000000-0004-0000-0000-000017000000}"/>
    <hyperlink ref="A151:B151" r:id="rId22" display="Banca d'Italia" xr:uid="{00000000-0004-0000-0000-000019000000}"/>
    <hyperlink ref="D159" r:id="rId23" display="2.5%" xr:uid="{00000000-0004-0000-0000-00001A000000}"/>
    <hyperlink ref="E159" r:id="rId24" display="0%" xr:uid="{00000000-0004-0000-0000-00001B000000}"/>
    <hyperlink ref="G159" r:id="rId25" display="http://www.fktk.lv/en/publications/macroprudential-supervision/other-systemically-significant-institutions.html" xr:uid="{00000000-0004-0000-0000-00001C000000}"/>
    <hyperlink ref="A160:B160" r:id="rId26" display="Financial and Capital Market Commission" xr:uid="{00000000-0004-0000-0000-00001D000000}"/>
    <hyperlink ref="E159:E160" r:id="rId27" display="https://www.bank.lv/en/operational-areas/financial-stability/macroprudential-measures/countercyclical-capital-buffer" xr:uid="{00000000-0004-0000-0000-00001E000000}"/>
    <hyperlink ref="G159:G160" r:id="rId28" display="https://www.bank.lv/en/operational-areas/financial-stability/macroprudential-measures/capital-buffer-for-other-systemically-important-institutions" xr:uid="{00000000-0004-0000-0000-00001F000000}"/>
    <hyperlink ref="D171" r:id="rId29" display="2.5%" xr:uid="{00000000-0004-0000-0000-000020000000}"/>
    <hyperlink ref="E171" r:id="rId30" display="0%" xr:uid="{00000000-0004-0000-0000-000021000000}"/>
    <hyperlink ref="A172:B172" r:id="rId31" display="Lietuvos bankas" xr:uid="{00000000-0004-0000-0000-000022000000}"/>
    <hyperlink ref="D171:D172" r:id="rId32" display="2.5%" xr:uid="{00000000-0004-0000-0000-000023000000}"/>
    <hyperlink ref="E171:E172" r:id="rId33" display="https://www.lb.lt/uploads/documents/files/musu-veikla/Finansinis-stabilumas/Resolution 03-145_EN.pdf" xr:uid="{00000000-0004-0000-0000-000024000000}"/>
    <hyperlink ref="D177" r:id="rId34" display="2.5%" xr:uid="{00000000-0004-0000-0000-000025000000}"/>
    <hyperlink ref="E177" r:id="rId35" location="c7489" display="0%" xr:uid="{00000000-0004-0000-0000-000026000000}"/>
    <hyperlink ref="G177" r:id="rId36" location="c7489" display="https://www.cssf.lu/en/documentation/regulations/laws-regulations-and-other-texts/news-cat/130/ - c7489" xr:uid="{00000000-0004-0000-0000-000027000000}"/>
    <hyperlink ref="A178:B178" r:id="rId37" display="Commission de Surveillance du Secteur Financier" xr:uid="{00000000-0004-0000-0000-000028000000}"/>
    <hyperlink ref="E177:E178" r:id="rId38" location="countercyclical-capital-buffer-ccyb" display="https://www.cssf.lu/en/macroprudential-supervision/ - countercyclical-capital-buffer-ccyb" xr:uid="{00000000-0004-0000-0000-000029000000}"/>
    <hyperlink ref="G177:G178" r:id="rId39" location="other-systemically-important-institutions-buffer-o-sii-buffer" display="https://www.cssf.lu/en/macroprudential-supervision/ - other-systemically-important-institutions-buffer-o-sii-buffer" xr:uid="{00000000-0004-0000-0000-00002A000000}"/>
    <hyperlink ref="D184" r:id="rId40" display="1.25%" xr:uid="{00000000-0004-0000-0000-00002B000000}"/>
    <hyperlink ref="E184" r:id="rId41" display="0%" xr:uid="{00000000-0004-0000-0000-00002C000000}"/>
    <hyperlink ref="G184" r:id="rId42" display="https://www.centralbankmalta.org/systemically-important-institutions" xr:uid="{00000000-0004-0000-0000-00002D000000}"/>
    <hyperlink ref="A185:B185" r:id="rId43" display="Bank Centrali ta' Malta" xr:uid="{00000000-0004-0000-0000-00002E000000}"/>
    <hyperlink ref="E190" r:id="rId44" display="0%" xr:uid="{00000000-0004-0000-0000-00002F000000}"/>
    <hyperlink ref="F190" r:id="rId45" display="http://www.dnb.nl/en/about-dnb/duties/financial-stability/macroprudentiele-instrumenten/index.jsp" xr:uid="{00000000-0004-0000-0000-000030000000}"/>
    <hyperlink ref="G190" r:id="rId46" display="http://www.dnb.nl/en/about-dnb/duties/financial-stability/macroprudentiele-instrumenten/index.jsp" xr:uid="{00000000-0004-0000-0000-000031000000}"/>
    <hyperlink ref="A191:B191" r:id="rId47" display="De Nederlandsche Bank" xr:uid="{00000000-0004-0000-0000-000032000000}"/>
    <hyperlink ref="D216" r:id="rId48" display="1.25%" xr:uid="{00000000-0004-0000-0000-000033000000}"/>
    <hyperlink ref="E216" r:id="rId49" display="0%" xr:uid="{00000000-0004-0000-0000-000034000000}"/>
    <hyperlink ref="A217:B217" r:id="rId50" display="Banco de Portugal" xr:uid="{00000000-0004-0000-0000-000035000000}"/>
    <hyperlink ref="D248" r:id="rId51" display="2.5%" xr:uid="{00000000-0004-0000-0000-000036000000}"/>
    <hyperlink ref="E248" r:id="rId52" display="0%" xr:uid="{00000000-0004-0000-0000-000037000000}"/>
    <hyperlink ref="G248" r:id="rId53" display="http://www.nbs.sk/en/financial-market-supervision1/macroprudential-policy/current-status-of-macroprudential-instruments/current-setting-of-capital-buffers-in-slovakia" xr:uid="{00000000-0004-0000-0000-000038000000}"/>
    <hyperlink ref="A249:B249" r:id="rId54" display="National Bank of Slovakia" xr:uid="{00000000-0004-0000-0000-00003A000000}"/>
    <hyperlink ref="E264" r:id="rId55" display="0%" xr:uid="{00000000-0004-0000-0000-00003B000000}"/>
    <hyperlink ref="G264" r:id="rId56" display="http://www.bde.es/bde/en/areas/estabilidad/politica-macropr/" xr:uid="{00000000-0004-0000-0000-00003C000000}"/>
    <hyperlink ref="F264" r:id="rId57" display="http://www.bde.es/bde/en/areas/estabilidad/politica-macropr/" xr:uid="{00000000-0004-0000-0000-00003D000000}"/>
    <hyperlink ref="A265:B265" r:id="rId58" display="Banco de España" xr:uid="{00000000-0004-0000-0000-00003E000000}"/>
    <hyperlink ref="G171:G172" r:id="rId59" location="ex-1-3" display="ex-1-3" xr:uid="{00000000-0004-0000-0000-00003F000000}"/>
    <hyperlink ref="D159:D160" r:id="rId60" display="2.5%" xr:uid="{00000000-0004-0000-0000-000040000000}"/>
    <hyperlink ref="D184:D185" r:id="rId61" display="https://www.mfsa.mt/wp-content/uploads/2019/02/Banking-Rule-15.pdf" xr:uid="{00000000-0004-0000-0000-000041000000}"/>
    <hyperlink ref="E184:E185" r:id="rId62" display="0%" xr:uid="{00000000-0004-0000-0000-000042000000}"/>
    <hyperlink ref="G184:G185" r:id="rId63" display="https://www.centralbankmalta.org/systemically-important-institutions" xr:uid="{00000000-0004-0000-0000-000043000000}"/>
    <hyperlink ref="D177:D178" r:id="rId64" display="2.5%" xr:uid="{00000000-0004-0000-0000-000044000000}"/>
    <hyperlink ref="A60:B60" r:id="rId65" display="Česká národní banka" xr:uid="{00000000-0004-0000-0000-000045000000}"/>
    <hyperlink ref="G59:G60" r:id="rId66" display="https://www.cnb.cz/en/financial-stability/macroprudential-policy/list-of-other-systemically-important-institutions/" xr:uid="{00000000-0004-0000-0000-000046000000}"/>
    <hyperlink ref="E67:E68" r:id="rId67" display="https://systemicriskcouncil.dk/working-areas/countercyclical-capital-buffer" xr:uid="{00000000-0004-0000-0000-000049000000}"/>
    <hyperlink ref="G150" r:id="rId68" display="https://www.bancaditalia.it/compiti/stabilita-finanziaria/politica-macroprudenziale/index.html?com.dotmarketing.htmlpage.language=1" xr:uid="{00000000-0004-0000-0000-00004A000000}"/>
    <hyperlink ref="G216" r:id="rId69" display="https://www.bportugal.pt/en/page/o-sii-capital-buffer" xr:uid="{00000000-0004-0000-0000-00004B000000}"/>
    <hyperlink ref="E190:E191" r:id="rId70" display="https://www.dnb.nl/en/sector-news/?p=1&amp;l=10&amp;nt=MTgxOTI&amp;st=MTEz" xr:uid="{00000000-0004-0000-0000-000050000000}"/>
    <hyperlink ref="F190:F191" r:id="rId71" display="https://www.toezicht.dnb.nl/en/2/51-234727.jsp" xr:uid="{00000000-0004-0000-0000-000051000000}"/>
    <hyperlink ref="G190:G191" r:id="rId72" display="https://www.toezicht.dnb.nl/en/2/51-236832.jsp" xr:uid="{00000000-0004-0000-0000-000052000000}"/>
    <hyperlink ref="E59:E60" r:id="rId73" display="https://www.cnb.cz/en/financial-stability/macroprudential-policy/the-countercyclical-capital-buffer/" xr:uid="{00000000-0004-0000-0000-000055000000}"/>
    <hyperlink ref="E122:E123" r:id="rId74" display="https://www.mnb.hu/en/financial-stability/macroprudential-policy/the-macroprudential-toolkit/countercyclical-capital-buffer-ccyb" xr:uid="{00000000-0004-0000-0000-000056000000}"/>
    <hyperlink ref="E166:E167" r:id="rId75" display="https://www.fma-li.li/en/supervision/financial-stability-and-macroprudential-supervision/macroprudential-instruments/countercyclical-capital-buffer.html" xr:uid="{00000000-0004-0000-0000-000057000000}"/>
    <hyperlink ref="G166:G167" r:id="rId76" display="3 banks: 2%" xr:uid="{00000000-0004-0000-0000-000058000000}"/>
    <hyperlink ref="A257:B257" r:id="rId77" display="Banka Slovenije" xr:uid="{00000000-0004-0000-0000-00005C000000}"/>
    <hyperlink ref="E225" r:id="rId78" display="0%" xr:uid="{00000000-0004-0000-0000-00005F000000}"/>
    <hyperlink ref="A198:B198" r:id="rId79" display="Norwegian Ministry of Finance" xr:uid="{00000000-0004-0000-0000-000060000000}"/>
    <hyperlink ref="E197:E198" r:id="rId80" display="https://www.norges-bank.no/en/news-events/news-publications/News-items/2023/2023-01-19-ccb/" xr:uid="{00000000-0004-0000-0000-000061000000}"/>
    <hyperlink ref="H197:H198" r:id="rId81" display="https://www.regjeringen.no/en/aktuelt/changes-in-banks-capital-requirements-from-year-end-2020/id2682169/" xr:uid="{00000000-0004-0000-0000-000062000000}"/>
    <hyperlink ref="E203" r:id="rId82" display="0%" xr:uid="{00000000-0004-0000-0000-000063000000}"/>
    <hyperlink ref="A205:B205" r:id="rId83" display="Komisja Nadzoru Finansowego" xr:uid="{00000000-0004-0000-0000-000064000000}"/>
    <hyperlink ref="D203" r:id="rId84" display="https://www.nbp.pl/macroprudentialsupervision/instrumenty.aspx" xr:uid="{00000000-0004-0000-0000-000065000000}"/>
    <hyperlink ref="A204:B204" r:id="rId85" display="Minister Finansów" xr:uid="{00000000-0004-0000-0000-000066000000}"/>
    <hyperlink ref="E8" r:id="rId86" display="0%" xr:uid="{00000000-0004-0000-0000-000067000000}"/>
    <hyperlink ref="G8" r:id="rId87" display="https://www.fma.gv.at/en/banks/macroprudential-supervision/details-about-identified-institutions/" xr:uid="{00000000-0004-0000-0000-000068000000}"/>
    <hyperlink ref="H8" r:id="rId88" display="https://www.fma.gv.at/en/banks/macroprudential-supervision/details-about-systemic-risk-buffer/" xr:uid="{00000000-0004-0000-0000-000069000000}"/>
    <hyperlink ref="A9:B9" r:id="rId89" display="Finanzmarktaufsicht (FMA)" xr:uid="{00000000-0004-0000-0000-00006A000000}"/>
    <hyperlink ref="E25" r:id="rId90" xr:uid="{00000000-0004-0000-0000-00006B000000}"/>
    <hyperlink ref="G25" r:id="rId91" display="https://www.nbb.be/en/financial-oversight/macroprudential-supervision/macroprudential-instruments/other-systemically" xr:uid="{00000000-0004-0000-0000-00006C000000}"/>
    <hyperlink ref="A26:B26" r:id="rId92" display="National Bank of Belgium" xr:uid="{00000000-0004-0000-0000-00006D000000}"/>
    <hyperlink ref="E25:E26" r:id="rId93" display="0%" xr:uid="{00000000-0004-0000-0000-00006E000000}"/>
    <hyperlink ref="G25:G26" r:id="rId94" display="https://www.nbb.be/en/financial-oversight/macroprudential-supervision/macroprudential-instruments/other-systemically" xr:uid="{00000000-0004-0000-0000-00006F000000}"/>
    <hyperlink ref="A36:B36" r:id="rId95" display="Bulgarian National Bank" xr:uid="{00000000-0004-0000-0000-000070000000}"/>
    <hyperlink ref="E35:E36" r:id="rId96" display="https://www.bnb.bg/BankSupervision/BSCapitalBuffers/BSCBCountercyclical/index.htm?toLang=_EN" xr:uid="{00000000-0004-0000-0000-000071000000}"/>
    <hyperlink ref="G35:G36" r:id="rId97" display="https://www.bnb.bg/BankSupervision/BSCapitalBuffers/BSCBOtherSystemicallyImportantInstitutions/index.htm?toLang=_EN" xr:uid="{00000000-0004-0000-0000-000072000000}"/>
    <hyperlink ref="H35:H36" r:id="rId98" display="All banks:" xr:uid="{00000000-0004-0000-0000-000073000000}"/>
    <hyperlink ref="A44:B44" r:id="rId99" display="Hrvatska narodna banka" xr:uid="{00000000-0004-0000-0000-000074000000}"/>
    <hyperlink ref="H43:H44" r:id="rId100" display="https://www.hnb.hr/en/core-functions/financial-stability/macroprudential-measures/structural-systemic-risk-buffer" xr:uid="{00000000-0004-0000-0000-000076000000}"/>
    <hyperlink ref="G43:G44" r:id="rId101" display="https://www.hnb.hr/en/core-functions/financial-stability/macroprudential-measures/systemically-important-institutions-buffer" xr:uid="{00000000-0004-0000-0000-000077000000}"/>
    <hyperlink ref="A53:B53" r:id="rId102" display="Central Bank of Cyprus" xr:uid="{00000000-0004-0000-0000-00007A000000}"/>
    <hyperlink ref="A79:B79" r:id="rId103" display="Eesti Pank" xr:uid="{00000000-0004-0000-0000-000080000000}"/>
    <hyperlink ref="E84:E85" r:id="rId104" display="0%" xr:uid="{00000000-0004-0000-0000-000081000000}"/>
    <hyperlink ref="G84:G85" r:id="rId105" display="https://www.finanssivalvonta.fi/en/publications-and-press-releases/Press-release/2022/macroprudential-decision-recommendation-on-mortgage-borrowers-maximum-debt-servicing-burden--credit-institutions-capital-requirements-also-reviewed/" xr:uid="{00000000-0004-0000-0000-000082000000}"/>
    <hyperlink ref="A85:B85" r:id="rId106" display="Finanssivalvonta" xr:uid="{00000000-0004-0000-0000-000083000000}"/>
    <hyperlink ref="E84" r:id="rId107" display="0%" xr:uid="{00000000-0004-0000-0000-000085000000}"/>
    <hyperlink ref="D84" r:id="rId108" display="2.5%" xr:uid="{00000000-0004-0000-0000-000086000000}"/>
    <hyperlink ref="E99" r:id="rId109" display="0%" xr:uid="{00000000-0004-0000-0000-000087000000}"/>
    <hyperlink ref="A100:B100" r:id="rId110" display="Bundesanstalt für Finanzdienstleistungsaufsicht" xr:uid="{00000000-0004-0000-0000-000088000000}"/>
    <hyperlink ref="G99:G100" r:id="rId111" display="https://www.bafin.de/EN/Aufsicht/BankenFinanzdienstleister/Eigenmittelanforderungen/ASRI/asri_artikel_en.html" xr:uid="{00000000-0004-0000-0000-000089000000}"/>
    <hyperlink ref="E99:E100" r:id="rId112" display="0%" xr:uid="{00000000-0004-0000-0000-00008A000000}"/>
    <hyperlink ref="F99:F100" r:id="rId113" display="https://www.bafin.de/EN/Aufsicht/BankenFinanzdienstleister/Eigenmittelanforderungen/GSRI/gsri_node_en.html" xr:uid="{00000000-0004-0000-0000-00008B000000}"/>
    <hyperlink ref="E116" r:id="rId114" display="0%" xr:uid="{00000000-0004-0000-0000-00008C000000}"/>
    <hyperlink ref="G116" r:id="rId115" display="http://www.bankofgreece.gr/Pages/el/Bank/LegalF/committeeacts.aspx" xr:uid="{00000000-0004-0000-0000-00008D000000}"/>
    <hyperlink ref="A117:B117" r:id="rId116" display="Bank of Greece" xr:uid="{00000000-0004-0000-0000-00008E000000}"/>
    <hyperlink ref="E116:E117" r:id="rId117" display="0%" xr:uid="{00000000-0004-0000-0000-00008F000000}"/>
    <hyperlink ref="G116:G117" r:id="rId118" display="https://www.bankofgreece.gr/en/main-tasks/financial-stability/macroprudential-policy/o-sii-buffer" xr:uid="{00000000-0004-0000-0000-000090000000}"/>
    <hyperlink ref="A132:B132" r:id="rId119" display="Central Bank of Ireland" xr:uid="{00000000-0004-0000-0000-000093000000}"/>
    <hyperlink ref="G225" r:id="rId120" display="http://www.bnr.ro/page.aspx?prid=12537" xr:uid="{00000000-0004-0000-0000-000096000000}"/>
    <hyperlink ref="G225:G226" r:id="rId121" display="http://www.bnr.ro/Macroprudential-Policy-15315.aspx" xr:uid="{00000000-0004-0000-0000-000097000000}"/>
    <hyperlink ref="A226:B226" r:id="rId122" display="Banca Naţională a României" xr:uid="{00000000-0004-0000-0000-000098000000}"/>
    <hyperlink ref="G203:G205" r:id="rId123" display="https://www.knf.gov.pl/knf/pl/komponenty/img/Przeglad_adekwatnosci_wskaznika_bufora_innej_instytucj_o_znaczeniu_systemowym_86896.pdf" xr:uid="{F3198918-69FA-4D58-95A1-26D87404E61F}"/>
    <hyperlink ref="E264:E265" r:id="rId124" display="0%" xr:uid="{075A2ACC-B897-4304-8EC8-1D51B2931AE3}"/>
    <hyperlink ref="F264:F265" r:id="rId125" display="https://www.bde.es/bde/en/areas/estabilidad/herramientas-macroprudenciales/identificacion__bbe79f06544b261.html" xr:uid="{8AE99FFB-DD05-42F6-BDF3-1D3632AA3F21}"/>
    <hyperlink ref="G264:G265" r:id="rId126" display="https://www.bde.es/bde/en/areas/estabilidad/herramientas-macroprudenciales/identificacion__bbe79f06544b261.html" xr:uid="{39B9E948-0657-4F1A-9698-6E457FC79ED4}"/>
    <hyperlink ref="E150:E151" r:id="rId127" display="https://www.bancaditalia.it/compiti/stabilita-finanziaria/politica-macroprudenziale/index.html" xr:uid="{B019989C-40DD-4543-BDA8-7DFE34B219CA}"/>
    <hyperlink ref="G67:G68" r:id="rId128" display="https://www.finanstilsynet.dk/Nyheder-og-Presse/Pressemeddelelser/2021/Sifi_250621" xr:uid="{01FB8992-2E64-468F-9E8C-E3C07F4C2122}"/>
    <hyperlink ref="E43:E44" r:id="rId129" display="0%" xr:uid="{B83143A8-420E-4772-A42B-A209A8E0448C}"/>
    <hyperlink ref="G197:G198" r:id="rId130" display="https://www.regjeringen.no/no/aktuelt/beslutning-om-systemviktige-finansforetak/id2996262/" xr:uid="{B3A815F3-1126-49F7-9499-B4404EC1056E}"/>
    <hyperlink ref="G248:G249" r:id="rId131" display="https://nbs.sk/en/financial-stability/fs-instruments/o-sii/" xr:uid="{711B7C84-78EC-40BE-A975-106F5F8FC366}"/>
    <hyperlink ref="G122:G123" r:id="rId132" display="https://www.mnb.hu/en/financial-stability/macroprudential-policy/the-macroprudential-toolkit/capital-buffer-for-other-systemically-important-institutions-o-sii" xr:uid="{29F0C9B5-A84C-4339-BC7D-E6495770B5F6}"/>
    <hyperlink ref="E270:E271" r:id="rId133" display="https://www.fi.se/en/published/news/2022/fi-leaves-the-countercyclical-buffer-rate-unchanged3/" xr:uid="{00000000-0004-0000-0000-00004F000000}"/>
    <hyperlink ref="E225:E226" r:id="rId134" display="http://www.cnsmro.ro/en/sedinta-cnsm-din-14-octombrie-2021/" xr:uid="{4B3A1B51-E72E-4ECE-B85C-657FB6FFA945}"/>
    <hyperlink ref="D116:D117" r:id="rId135" display="https://www.bankofgreece.gr/en/main-tasks/financial-stability/macroprudential-policy/capital-conservation-buffer" xr:uid="{0FE264F4-38E0-4D6F-B0F4-97A58B4B261B}"/>
    <hyperlink ref="I116:I117" r:id="rId136" display="2.5%-3.5%" xr:uid="{5043531B-2C0F-4E66-B557-85EEC1939F74}"/>
    <hyperlink ref="A68:C68" r:id="rId137" display="Minister for Industry, Business and Financial Affairs" xr:uid="{466D25D5-1651-40FD-89A1-F1D522129B3B}"/>
    <hyperlink ref="J43:J44" r:id="rId138" display="CCyB will be increased to 1% from 31.12.2023 and to 1.5% from 30.06.2024." xr:uid="{B04D9242-5560-42DC-933D-52326B548386}"/>
    <hyperlink ref="E52" r:id="rId139" display="0%" xr:uid="{B1BDACF6-DFF3-4E4B-BAF4-A013AFEDBA39}"/>
    <hyperlink ref="G52" r:id="rId140" display="6 banks: n/a" xr:uid="{55D7A0DB-7952-4246-B5A9-353B7767117C}"/>
    <hyperlink ref="E52:E53" r:id="rId141" display="0%" xr:uid="{1CF58583-A7A3-4E52-B1CB-AE786FF80C6F}"/>
    <hyperlink ref="G52:G53" r:id="rId142" display="https://www.centralbank.cy/en/financial-stability/macroprudential-policy-decisions/o-sii-capital-buffer-for-other-systemically-important-institutions-credit-institutions" xr:uid="{1492AA85-94B1-46AC-B780-3377DC187D9B}"/>
    <hyperlink ref="E78" r:id="rId143" display="0%" xr:uid="{E3B4A600-2EB1-41E5-A6E3-6335D1DA4542}"/>
    <hyperlink ref="G78" r:id="rId144" display="https://www.eestipank.ee/en/financial-stability/other-systemically-important-institutions-buffer" xr:uid="{788B8B6B-2000-4210-8B5D-08632D8E5F1F}"/>
    <hyperlink ref="G78:G79" r:id="rId145" display="http://www.eestipank.ee/en/financial-stability/systemically-important-credit-institutions" xr:uid="{5D948237-078B-4476-9C09-624EC3F400C4}"/>
    <hyperlink ref="E89" r:id="rId146" display="0%" xr:uid="{7441B047-A865-4414-B3FA-7D6CA8362F77}"/>
    <hyperlink ref="F89" r:id="rId147" display="https://acpr.banque-france.fr/nc/publications/registre-officiel.html" xr:uid="{F106C82B-4751-45DD-8F6D-A346979A040F}"/>
    <hyperlink ref="G89" r:id="rId148" display="https://acpr.banque-france.fr/nc/publications/registre-officiel.html" xr:uid="{84552A91-0666-4A35-BD9D-4365F3EF7E34}"/>
    <hyperlink ref="E89:E91" r:id="rId149" display="https://www.economie.gouv.fr/hcsf/decisions-hcsf" xr:uid="{7BE9276E-48E8-4E18-B261-406A2F7B9F88}"/>
    <hyperlink ref="F89:F91" r:id="rId150" display="https://acpr.banque-france.fr/en/prudential-supervision/banking-supervision/systemic-entities-banking-sector" xr:uid="{C605F661-4263-48B3-AD88-7A33752C0932}"/>
    <hyperlink ref="G89:G91" r:id="rId151" display="https://acpr.banque-france.fr/en/prudential-supervision/banking-supervision/systemic-entities-banking-sector" xr:uid="{26F02692-31CC-40D1-9214-26547936CEFE}"/>
    <hyperlink ref="E131:E132" r:id="rId152" display="https://www.centralbank.ie/macro-prudential-policies-for-bank-capital/countercyclical-capital-buffer" xr:uid="{25F4B47D-DB9A-4FB6-8DD7-750A14B81B69}"/>
    <hyperlink ref="E256" r:id="rId153" display="0%" xr:uid="{361E02CD-DFBF-40D0-99AA-C47B22DC536F}"/>
    <hyperlink ref="G256" r:id="rId154" display="http://www.bsi.si/en/financial-stability.asp?MapaId=1887" xr:uid="{D6DA1064-520E-4342-8950-BF94034EEF6A}"/>
    <hyperlink ref="E256:E257" r:id="rId155" display="https://www.bsi.si/en/financial-stability/macroprudential-supervision/macroprudential-instruments" xr:uid="{E393E82D-E707-498C-9F72-641B0AA1CB7B}"/>
    <hyperlink ref="G256:G257" r:id="rId156" display="https://www.bsi.si/en/financial-stability/macroprudential-supervision/macroprudential-instruments/capital-buffer-for-other-systemically-important-institutions-o-sii-buffer" xr:uid="{B1EB0A49-1CC0-47FC-9D87-E63F09E2685C}"/>
    <hyperlink ref="D203:D205" r:id="rId157" display="https://nbp.pl/en/financial-system/macroprudential-supervision/macroprudential-instruments/conservation-buffer/" xr:uid="{FC412674-080F-4254-BFF9-B8DC9E227A45}"/>
    <hyperlink ref="E203:E205" r:id="rId158" display="0%" xr:uid="{98C3052E-663A-4BBD-A002-9EBF2CF837AC}"/>
    <hyperlink ref="A9:C9" r:id="rId159" display="Finanzmarktaufsicht" xr:uid="{9AE3BC87-9BBB-4919-88DE-B8BACABC1059}"/>
    <hyperlink ref="G131" r:id="rId160" display="http://www.centralbank.ie/stability/MacroprudentialPol/Pages/OtherSystemicallyImportantInstitutions(O-SII).aspx" xr:uid="{DB5C7810-F747-4B2D-A065-C075085620F0}"/>
    <hyperlink ref="G131:G132" r:id="rId161" display="6 banks:                              0.5%-1.5%" xr:uid="{9CFDBB5B-0955-49CB-BFEF-DB8AFAC2B255}"/>
  </hyperlinks>
  <pageMargins left="0.39370078740157483" right="0.39370078740157483" top="0.74803149606299213" bottom="0.39370078740157483" header="0.31496062992125984" footer="0.31496062992125984"/>
  <pageSetup paperSize="8" scale="91" fitToHeight="0" orientation="landscape" r:id="rId162"/>
  <ignoredErrors>
    <ignoredError sqref="E27:E29 E25 D80:D82 G80:G8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DA332-5438-44A8-A8FA-316536C5837A}">
  <dimension ref="A1:BT35"/>
  <sheetViews>
    <sheetView tabSelected="1" zoomScale="85" zoomScaleNormal="85" workbookViewId="0">
      <selection activeCell="E12" sqref="E12:E13"/>
    </sheetView>
  </sheetViews>
  <sheetFormatPr defaultRowHeight="15" x14ac:dyDescent="0.25"/>
  <cols>
    <col min="2" max="2" width="20" customWidth="1"/>
    <col min="3" max="3" width="99.85546875" customWidth="1"/>
    <col min="4" max="4" width="14.42578125" bestFit="1" customWidth="1"/>
    <col min="5" max="5" width="16.140625" customWidth="1"/>
    <col min="6" max="6" width="54.5703125" customWidth="1"/>
  </cols>
  <sheetData>
    <row r="1" spans="1:6" x14ac:dyDescent="0.25">
      <c r="A1" s="213" t="s">
        <v>2</v>
      </c>
      <c r="B1" s="214"/>
      <c r="C1" s="217" t="s">
        <v>275</v>
      </c>
      <c r="D1" s="219" t="s">
        <v>276</v>
      </c>
      <c r="E1" s="219" t="s">
        <v>277</v>
      </c>
      <c r="F1" s="221" t="s">
        <v>278</v>
      </c>
    </row>
    <row r="2" spans="1:6" ht="27.75" customHeight="1" x14ac:dyDescent="0.25">
      <c r="A2" s="215"/>
      <c r="B2" s="216"/>
      <c r="C2" s="218"/>
      <c r="D2" s="220"/>
      <c r="E2" s="220"/>
      <c r="F2" s="222"/>
    </row>
    <row r="3" spans="1:6" ht="15" customHeight="1" x14ac:dyDescent="0.25">
      <c r="A3" s="223" t="s">
        <v>27</v>
      </c>
      <c r="B3" s="210"/>
      <c r="C3" s="203" t="s">
        <v>279</v>
      </c>
      <c r="D3" s="205" t="s">
        <v>280</v>
      </c>
      <c r="E3" s="207">
        <v>44682</v>
      </c>
      <c r="F3" s="247" t="s">
        <v>536</v>
      </c>
    </row>
    <row r="4" spans="1:6" ht="39.75" customHeight="1" x14ac:dyDescent="0.25">
      <c r="A4" s="211" t="s">
        <v>30</v>
      </c>
      <c r="B4" s="212"/>
      <c r="C4" s="204"/>
      <c r="D4" s="206"/>
      <c r="E4" s="208"/>
      <c r="F4" s="248"/>
    </row>
    <row r="5" spans="1:6" x14ac:dyDescent="0.25">
      <c r="A5" s="201" t="s">
        <v>96</v>
      </c>
      <c r="B5" s="202"/>
      <c r="C5" s="203" t="s">
        <v>282</v>
      </c>
      <c r="D5" s="205" t="s">
        <v>280</v>
      </c>
      <c r="E5" s="207">
        <v>44958</v>
      </c>
      <c r="F5" s="199"/>
    </row>
    <row r="6" spans="1:6" ht="50.25" customHeight="1" x14ac:dyDescent="0.25">
      <c r="A6" s="130" t="s">
        <v>97</v>
      </c>
      <c r="B6" s="131"/>
      <c r="C6" s="204"/>
      <c r="D6" s="206"/>
      <c r="E6" s="208"/>
      <c r="F6" s="200"/>
    </row>
    <row r="7" spans="1:6" ht="46.5" customHeight="1" x14ac:dyDescent="0.25">
      <c r="A7" s="209" t="s">
        <v>73</v>
      </c>
      <c r="B7" s="210"/>
      <c r="C7" s="203" t="s">
        <v>283</v>
      </c>
      <c r="D7" s="205" t="s">
        <v>281</v>
      </c>
      <c r="E7" s="207">
        <v>43738</v>
      </c>
      <c r="F7" s="247" t="s">
        <v>325</v>
      </c>
    </row>
    <row r="8" spans="1:6" ht="57.75" customHeight="1" x14ac:dyDescent="0.25">
      <c r="A8" s="211" t="s">
        <v>75</v>
      </c>
      <c r="B8" s="212"/>
      <c r="C8" s="204"/>
      <c r="D8" s="206"/>
      <c r="E8" s="208"/>
      <c r="F8" s="248"/>
    </row>
    <row r="9" spans="1:6" ht="14.45" customHeight="1" x14ac:dyDescent="0.25">
      <c r="A9" s="201" t="s">
        <v>453</v>
      </c>
      <c r="B9" s="202"/>
      <c r="C9" s="203" t="s">
        <v>454</v>
      </c>
      <c r="D9" s="205" t="s">
        <v>280</v>
      </c>
      <c r="E9" s="207">
        <v>45139</v>
      </c>
      <c r="F9" s="199"/>
    </row>
    <row r="10" spans="1:6" ht="34.35" customHeight="1" x14ac:dyDescent="0.25">
      <c r="A10" s="228" t="s">
        <v>88</v>
      </c>
      <c r="B10" s="229"/>
      <c r="C10" s="224"/>
      <c r="D10" s="225"/>
      <c r="E10" s="226"/>
      <c r="F10" s="227"/>
    </row>
    <row r="11" spans="1:6" ht="34.5" customHeight="1" x14ac:dyDescent="0.25">
      <c r="A11" s="130" t="s">
        <v>89</v>
      </c>
      <c r="B11" s="131"/>
      <c r="C11" s="204"/>
      <c r="D11" s="206"/>
      <c r="E11" s="208"/>
      <c r="F11" s="200"/>
    </row>
    <row r="12" spans="1:6" ht="15" customHeight="1" x14ac:dyDescent="0.25">
      <c r="A12" s="201" t="s">
        <v>137</v>
      </c>
      <c r="B12" s="236"/>
      <c r="C12" s="203" t="s">
        <v>554</v>
      </c>
      <c r="D12" s="205" t="s">
        <v>542</v>
      </c>
      <c r="E12" s="207">
        <v>45473</v>
      </c>
      <c r="F12" s="58"/>
    </row>
    <row r="13" spans="1:6" ht="33" customHeight="1" x14ac:dyDescent="0.25">
      <c r="A13" s="130" t="s">
        <v>307</v>
      </c>
      <c r="B13" s="237"/>
      <c r="C13" s="224"/>
      <c r="D13" s="206"/>
      <c r="E13" s="208"/>
      <c r="F13" s="58"/>
    </row>
    <row r="14" spans="1:6" x14ac:dyDescent="0.25">
      <c r="A14" s="201" t="s">
        <v>146</v>
      </c>
      <c r="B14" s="202"/>
      <c r="C14" s="203" t="s">
        <v>284</v>
      </c>
      <c r="D14" s="205" t="s">
        <v>280</v>
      </c>
      <c r="E14" s="207">
        <v>44743</v>
      </c>
      <c r="F14" s="199"/>
    </row>
    <row r="15" spans="1:6" ht="34.5" customHeight="1" x14ac:dyDescent="0.25">
      <c r="A15" s="130" t="s">
        <v>147</v>
      </c>
      <c r="B15" s="131"/>
      <c r="C15" s="204"/>
      <c r="D15" s="206"/>
      <c r="E15" s="208"/>
      <c r="F15" s="200"/>
    </row>
    <row r="16" spans="1:6" x14ac:dyDescent="0.25">
      <c r="A16" s="201" t="s">
        <v>157</v>
      </c>
      <c r="B16" s="202"/>
      <c r="C16" s="203" t="s">
        <v>315</v>
      </c>
      <c r="D16" s="205" t="s">
        <v>280</v>
      </c>
      <c r="E16" s="207">
        <v>45199</v>
      </c>
      <c r="F16" s="247" t="s">
        <v>314</v>
      </c>
    </row>
    <row r="17" spans="1:6" ht="45.75" customHeight="1" x14ac:dyDescent="0.25">
      <c r="A17" s="130" t="s">
        <v>158</v>
      </c>
      <c r="B17" s="131"/>
      <c r="C17" s="204"/>
      <c r="D17" s="206"/>
      <c r="E17" s="208"/>
      <c r="F17" s="248"/>
    </row>
    <row r="18" spans="1:6" x14ac:dyDescent="0.25">
      <c r="A18" s="201" t="s">
        <v>162</v>
      </c>
      <c r="B18" s="202"/>
      <c r="C18" s="203" t="s">
        <v>312</v>
      </c>
      <c r="D18" s="205" t="s">
        <v>281</v>
      </c>
      <c r="E18" s="207">
        <v>44562</v>
      </c>
      <c r="F18" s="247" t="s">
        <v>311</v>
      </c>
    </row>
    <row r="19" spans="1:6" ht="101.25" customHeight="1" x14ac:dyDescent="0.25">
      <c r="A19" s="130" t="s">
        <v>163</v>
      </c>
      <c r="B19" s="131"/>
      <c r="C19" s="204"/>
      <c r="D19" s="206"/>
      <c r="E19" s="208"/>
      <c r="F19" s="248"/>
    </row>
    <row r="20" spans="1:6" x14ac:dyDescent="0.25">
      <c r="A20" s="201" t="s">
        <v>169</v>
      </c>
      <c r="B20" s="202"/>
      <c r="C20" s="232" t="s">
        <v>303</v>
      </c>
      <c r="D20" s="205" t="s">
        <v>281</v>
      </c>
      <c r="E20" s="207">
        <v>44926</v>
      </c>
      <c r="F20" s="199"/>
    </row>
    <row r="21" spans="1:6" ht="34.5" customHeight="1" x14ac:dyDescent="0.25">
      <c r="A21" s="130" t="s">
        <v>170</v>
      </c>
      <c r="B21" s="131"/>
      <c r="C21" s="232"/>
      <c r="D21" s="206"/>
      <c r="E21" s="208"/>
      <c r="F21" s="200"/>
    </row>
    <row r="22" spans="1:6" x14ac:dyDescent="0.25">
      <c r="A22" s="201" t="s">
        <v>169</v>
      </c>
      <c r="B22" s="202"/>
      <c r="C22" s="238" t="s">
        <v>555</v>
      </c>
      <c r="D22" s="205" t="s">
        <v>281</v>
      </c>
      <c r="E22" s="207">
        <v>44926</v>
      </c>
      <c r="F22" s="199"/>
    </row>
    <row r="23" spans="1:6" ht="45" customHeight="1" x14ac:dyDescent="0.25">
      <c r="A23" s="130" t="s">
        <v>170</v>
      </c>
      <c r="B23" s="131"/>
      <c r="C23" s="238"/>
      <c r="D23" s="206"/>
      <c r="E23" s="208"/>
      <c r="F23" s="200"/>
    </row>
    <row r="24" spans="1:6" ht="14.45" customHeight="1" x14ac:dyDescent="0.25">
      <c r="A24" s="209" t="s">
        <v>185</v>
      </c>
      <c r="B24" s="210"/>
      <c r="C24" s="203" t="s">
        <v>541</v>
      </c>
      <c r="D24" s="205" t="s">
        <v>280</v>
      </c>
      <c r="E24" s="207">
        <v>45566</v>
      </c>
      <c r="F24" s="199"/>
    </row>
    <row r="25" spans="1:6" ht="32.1" customHeight="1" x14ac:dyDescent="0.25">
      <c r="A25" s="230" t="s">
        <v>186</v>
      </c>
      <c r="B25" s="231"/>
      <c r="C25" s="204"/>
      <c r="D25" s="206"/>
      <c r="E25" s="208"/>
      <c r="F25" s="200"/>
    </row>
    <row r="26" spans="1:6" x14ac:dyDescent="0.25">
      <c r="A26" s="223" t="s">
        <v>219</v>
      </c>
      <c r="B26" s="210"/>
      <c r="C26" s="203" t="s">
        <v>565</v>
      </c>
      <c r="D26" s="205" t="s">
        <v>280</v>
      </c>
      <c r="E26" s="207">
        <v>45658</v>
      </c>
      <c r="F26" s="199"/>
    </row>
    <row r="27" spans="1:6" x14ac:dyDescent="0.25">
      <c r="A27" s="211" t="s">
        <v>220</v>
      </c>
      <c r="B27" s="212"/>
      <c r="C27" s="204"/>
      <c r="D27" s="206"/>
      <c r="E27" s="208"/>
      <c r="F27" s="200"/>
    </row>
    <row r="28" spans="1:6" x14ac:dyDescent="0.25">
      <c r="A28" s="223" t="s">
        <v>141</v>
      </c>
      <c r="B28" s="210"/>
      <c r="C28" s="203" t="s">
        <v>306</v>
      </c>
      <c r="D28" s="205" t="s">
        <v>280</v>
      </c>
      <c r="E28" s="207">
        <v>44682</v>
      </c>
      <c r="F28" s="199"/>
    </row>
    <row r="29" spans="1:6" ht="49.5" customHeight="1" x14ac:dyDescent="0.25">
      <c r="A29" s="230" t="s">
        <v>305</v>
      </c>
      <c r="B29" s="231"/>
      <c r="C29" s="204"/>
      <c r="D29" s="206"/>
      <c r="E29" s="208"/>
      <c r="F29" s="200"/>
    </row>
    <row r="30" spans="1:6" x14ac:dyDescent="0.25">
      <c r="A30" s="201" t="s">
        <v>232</v>
      </c>
      <c r="B30" s="202"/>
      <c r="C30" s="232" t="s">
        <v>534</v>
      </c>
      <c r="D30" s="205" t="s">
        <v>281</v>
      </c>
      <c r="E30" s="207">
        <v>43465</v>
      </c>
      <c r="F30" s="199"/>
    </row>
    <row r="31" spans="1:6" ht="34.5" customHeight="1" x14ac:dyDescent="0.25">
      <c r="A31" s="234" t="s">
        <v>234</v>
      </c>
      <c r="B31" s="235"/>
      <c r="C31" s="232"/>
      <c r="D31" s="206"/>
      <c r="E31" s="208"/>
      <c r="F31" s="200"/>
    </row>
    <row r="32" spans="1:6" x14ac:dyDescent="0.25">
      <c r="A32" s="201" t="s">
        <v>232</v>
      </c>
      <c r="B32" s="202"/>
      <c r="C32" s="233" t="s">
        <v>535</v>
      </c>
      <c r="D32" s="205" t="s">
        <v>281</v>
      </c>
      <c r="E32" s="207">
        <v>45199</v>
      </c>
      <c r="F32" s="199"/>
    </row>
    <row r="33" spans="1:72" ht="34.5" customHeight="1" x14ac:dyDescent="0.25">
      <c r="A33" s="234" t="s">
        <v>234</v>
      </c>
      <c r="B33" s="235"/>
      <c r="C33" s="233"/>
      <c r="D33" s="206"/>
      <c r="E33" s="208"/>
      <c r="F33" s="200"/>
    </row>
    <row r="34" spans="1:72" s="60" customFormat="1" ht="14.45" customHeight="1" x14ac:dyDescent="0.25">
      <c r="A34" s="240" t="s">
        <v>173</v>
      </c>
      <c r="B34" s="240"/>
      <c r="C34" s="232" t="s">
        <v>556</v>
      </c>
      <c r="D34" s="205" t="s">
        <v>542</v>
      </c>
      <c r="E34" s="207">
        <v>44638</v>
      </c>
      <c r="F34" s="241" t="s">
        <v>557</v>
      </c>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39"/>
    </row>
    <row r="35" spans="1:72" s="60" customFormat="1" ht="29.45" customHeight="1" x14ac:dyDescent="0.25">
      <c r="A35" s="243" t="s">
        <v>174</v>
      </c>
      <c r="B35" s="243"/>
      <c r="C35" s="232"/>
      <c r="D35" s="206"/>
      <c r="E35" s="208"/>
      <c r="F35" s="242"/>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39"/>
      <c r="BR35" s="239"/>
      <c r="BS35" s="239"/>
      <c r="BT35" s="239"/>
    </row>
  </sheetData>
  <mergeCells count="167">
    <mergeCell ref="BT34:BT35"/>
    <mergeCell ref="BO34:BO35"/>
    <mergeCell ref="BP34:BP35"/>
    <mergeCell ref="BQ34:BQ35"/>
    <mergeCell ref="BR34:BR35"/>
    <mergeCell ref="BS34:BS35"/>
    <mergeCell ref="BJ34:BJ35"/>
    <mergeCell ref="BK34:BK35"/>
    <mergeCell ref="BL34:BL35"/>
    <mergeCell ref="BM34:BM35"/>
    <mergeCell ref="BN34:BN35"/>
    <mergeCell ref="BE34:BE35"/>
    <mergeCell ref="BF34:BF35"/>
    <mergeCell ref="BG34:BG35"/>
    <mergeCell ref="BH34:BH35"/>
    <mergeCell ref="BI34:BI35"/>
    <mergeCell ref="AZ34:AZ35"/>
    <mergeCell ref="BA34:BA35"/>
    <mergeCell ref="BB34:BB35"/>
    <mergeCell ref="BC34:BC35"/>
    <mergeCell ref="BD34:BD35"/>
    <mergeCell ref="AU34:AU35"/>
    <mergeCell ref="AV34:AV35"/>
    <mergeCell ref="AW34:AW35"/>
    <mergeCell ref="AX34:AX35"/>
    <mergeCell ref="AY34:AY35"/>
    <mergeCell ref="AP34:AP35"/>
    <mergeCell ref="AQ34:AQ35"/>
    <mergeCell ref="AR34:AR35"/>
    <mergeCell ref="AS34:AS35"/>
    <mergeCell ref="AT34:AT35"/>
    <mergeCell ref="AK34:AK35"/>
    <mergeCell ref="AL34:AL35"/>
    <mergeCell ref="AM34:AM35"/>
    <mergeCell ref="AN34:AN35"/>
    <mergeCell ref="AO34:AO35"/>
    <mergeCell ref="AF34:AF35"/>
    <mergeCell ref="AG34:AG35"/>
    <mergeCell ref="AH34:AH35"/>
    <mergeCell ref="AI34:AI35"/>
    <mergeCell ref="AJ34:AJ35"/>
    <mergeCell ref="AA34:AA35"/>
    <mergeCell ref="AB34:AB35"/>
    <mergeCell ref="AC34:AC35"/>
    <mergeCell ref="AD34:AD35"/>
    <mergeCell ref="AE34:AE35"/>
    <mergeCell ref="V34:V35"/>
    <mergeCell ref="W34:W35"/>
    <mergeCell ref="X34:X35"/>
    <mergeCell ref="Y34:Y35"/>
    <mergeCell ref="Z34:Z35"/>
    <mergeCell ref="Q34:Q35"/>
    <mergeCell ref="R34:R35"/>
    <mergeCell ref="S34:S35"/>
    <mergeCell ref="T34:T35"/>
    <mergeCell ref="U34:U35"/>
    <mergeCell ref="L34:L35"/>
    <mergeCell ref="M34:M35"/>
    <mergeCell ref="N34:N35"/>
    <mergeCell ref="O34:O35"/>
    <mergeCell ref="P34:P35"/>
    <mergeCell ref="G34:G35"/>
    <mergeCell ref="H34:H35"/>
    <mergeCell ref="I34:I35"/>
    <mergeCell ref="J34:J35"/>
    <mergeCell ref="K34:K35"/>
    <mergeCell ref="A34:B34"/>
    <mergeCell ref="C34:C35"/>
    <mergeCell ref="D34:D35"/>
    <mergeCell ref="E34:E35"/>
    <mergeCell ref="F34:F35"/>
    <mergeCell ref="A35:B35"/>
    <mergeCell ref="A12:B12"/>
    <mergeCell ref="C12:C13"/>
    <mergeCell ref="D12:D13"/>
    <mergeCell ref="E12:E13"/>
    <mergeCell ref="A13:B13"/>
    <mergeCell ref="A24:B24"/>
    <mergeCell ref="C24:C25"/>
    <mergeCell ref="D24:D25"/>
    <mergeCell ref="E24:E25"/>
    <mergeCell ref="A21:B21"/>
    <mergeCell ref="A22:B22"/>
    <mergeCell ref="C22:C23"/>
    <mergeCell ref="D22:D23"/>
    <mergeCell ref="E22:E23"/>
    <mergeCell ref="F24:F25"/>
    <mergeCell ref="A25:B25"/>
    <mergeCell ref="A32:B32"/>
    <mergeCell ref="C32:C33"/>
    <mergeCell ref="D32:D33"/>
    <mergeCell ref="E32:E33"/>
    <mergeCell ref="F32:F33"/>
    <mergeCell ref="A33:B33"/>
    <mergeCell ref="A30:B30"/>
    <mergeCell ref="C30:C31"/>
    <mergeCell ref="D30:D31"/>
    <mergeCell ref="E30:E31"/>
    <mergeCell ref="F30:F31"/>
    <mergeCell ref="A31:B31"/>
    <mergeCell ref="A26:B26"/>
    <mergeCell ref="C26:C27"/>
    <mergeCell ref="D26:D27"/>
    <mergeCell ref="E26:E27"/>
    <mergeCell ref="F26:F27"/>
    <mergeCell ref="A27:B27"/>
    <mergeCell ref="A9:B9"/>
    <mergeCell ref="C9:C11"/>
    <mergeCell ref="D9:D11"/>
    <mergeCell ref="E9:E11"/>
    <mergeCell ref="F9:F11"/>
    <mergeCell ref="A11:B11"/>
    <mergeCell ref="A10:B10"/>
    <mergeCell ref="A28:B28"/>
    <mergeCell ref="C28:C29"/>
    <mergeCell ref="D28:D29"/>
    <mergeCell ref="E28:E29"/>
    <mergeCell ref="F28:F29"/>
    <mergeCell ref="A29:B29"/>
    <mergeCell ref="A14:B14"/>
    <mergeCell ref="C14:C15"/>
    <mergeCell ref="D14:D15"/>
    <mergeCell ref="E14:E15"/>
    <mergeCell ref="F14:F15"/>
    <mergeCell ref="A15:B15"/>
    <mergeCell ref="A20:B20"/>
    <mergeCell ref="C20:C21"/>
    <mergeCell ref="D20:D21"/>
    <mergeCell ref="E20:E21"/>
    <mergeCell ref="F20:F21"/>
    <mergeCell ref="A1:B2"/>
    <mergeCell ref="C1:C2"/>
    <mergeCell ref="D1:D2"/>
    <mergeCell ref="E1:E2"/>
    <mergeCell ref="F1:F2"/>
    <mergeCell ref="A3:B3"/>
    <mergeCell ref="C3:C4"/>
    <mergeCell ref="D3:D4"/>
    <mergeCell ref="E3:E4"/>
    <mergeCell ref="F3:F4"/>
    <mergeCell ref="A4:B4"/>
    <mergeCell ref="A5:B5"/>
    <mergeCell ref="C5:C6"/>
    <mergeCell ref="D5:D6"/>
    <mergeCell ref="E5:E6"/>
    <mergeCell ref="F5:F6"/>
    <mergeCell ref="A6:B6"/>
    <mergeCell ref="A7:B7"/>
    <mergeCell ref="C7:C8"/>
    <mergeCell ref="D7:D8"/>
    <mergeCell ref="E7:E8"/>
    <mergeCell ref="F7:F8"/>
    <mergeCell ref="A8:B8"/>
    <mergeCell ref="F22:F23"/>
    <mergeCell ref="A23:B23"/>
    <mergeCell ref="A18:B18"/>
    <mergeCell ref="C18:C19"/>
    <mergeCell ref="D18:D19"/>
    <mergeCell ref="E18:E19"/>
    <mergeCell ref="F18:F19"/>
    <mergeCell ref="A19:B19"/>
    <mergeCell ref="F16:F17"/>
    <mergeCell ref="A17:B17"/>
    <mergeCell ref="A16:B16"/>
    <mergeCell ref="C16:C17"/>
    <mergeCell ref="D16:D17"/>
    <mergeCell ref="E16:E17"/>
  </mergeCells>
  <hyperlinks>
    <hyperlink ref="A4:B4" r:id="rId1" display="National Bank of Belgium" xr:uid="{BCFD311E-A492-4C2B-92FE-027922846DB8}"/>
    <hyperlink ref="C3:C4" r:id="rId2" display="A new sectoral systemic risk buffer is set. The SSyRB is 9% and it applies to IRB retail exposures secured by residential immovable property for which the collateral is located in Belgium." xr:uid="{0509D045-0733-4DF7-A536-C7CCBF4F6A62}"/>
    <hyperlink ref="A8:B8" r:id="rId3" display="Eesti Pank" xr:uid="{54FFC0D5-B3C2-40D9-94FB-DC891D9FF775}"/>
    <hyperlink ref="C7:C8" r:id="rId4" display="Credit institution-specific minimum level of 15% for the average risk weight on retail exposures secured by real estate, applicable to credit institutions using the Internal Ratings Based (IRB) approach." xr:uid="{A3A80C45-9851-4343-A7AE-A541D691DD09}"/>
    <hyperlink ref="C14:C15" r:id="rId5" location="ex-1-4" display="Credit institution-specific minimum level of 15% for the average risk weight on retail exposures secured by real estate, applicable to credit institutions using the Internal Ratings Based (IRB) approach." xr:uid="{831B6B91-254E-44AD-A579-DCAA3942D0F8}"/>
    <hyperlink ref="A15:B15" r:id="rId6" display="Lietuvos bankas" xr:uid="{26FEE2BA-4E6D-4052-B63C-7CE834B3F1B1}"/>
    <hyperlink ref="C5:C6" r:id="rId7" display="A new sectoral systemic risk buffer of 2% for all those risk positions - or parts of risk positions - to natural and legal persons that are collateralized by residential real estate in Germany and where this collateral entails a reduction in risk weights." xr:uid="{E4E0C5A6-BD27-43CA-A6C6-2A6B5000164E}"/>
    <hyperlink ref="A6:B6" r:id="rId8" display="Bundesanstalt für Finanzdienstleistungsaufsicht" xr:uid="{E7E6977D-599D-4E5B-A0E7-B6E0B97C392F}"/>
    <hyperlink ref="A27:B27" r:id="rId9" display="Banka Slovenije" xr:uid="{13972A87-4874-4E80-B3CF-9B270EE42A7F}"/>
    <hyperlink ref="A19:B19" r:id="rId10" display="De Nederlandsche Bank" xr:uid="{5FA4E1CC-C57C-4258-AB7E-3E2D62EF0AF5}"/>
    <hyperlink ref="C18:C19" r:id="rId11" display="DNB has decided to extend the scheme per 1 December 2022 to be extended by two years. This extension option is also provided for in Article 458 of the Capital Requirements Regulation. The measure will be in effect with the extension until December 1, 2024. DNB applies a risk weight floor measure on the mortgage loan portfolios of IRB banks. For each exposure, a 12% risk weight is assigned  to the portion of the loan not exceeding 55% of the collateral’s market value, and a 45% risk weight is assigned to the remaining portion of the loan." xr:uid="{D13AA927-7B2D-49F2-AED5-3C4901D9FFFB}"/>
    <hyperlink ref="A21:B21" r:id="rId12" display="Norwegian Ministry of Finance" xr:uid="{213787CA-1BB4-4C81-BB92-9D452B5F9D1C}"/>
    <hyperlink ref="A23:B23" r:id="rId13" display="Norwegian Ministry of Finance" xr:uid="{496121C9-2DE4-499E-8310-F47E96357202}"/>
    <hyperlink ref="C28:C29" r:id="rId14" display="The FMA in Liechtenstein decided to change the calibration and scope of the pre-existing systemic risk buffer. The buffer (1%) now applies to all institution authorised in the member state for their retail exposures to  natural persons that are secured by residential property in Liechtenstein and all exposures to legal persons that are secured by mortgages on commercial immovable property in Liechtenstein." xr:uid="{F0604643-166C-4EB1-AF72-899CCDA7B7EB}"/>
    <hyperlink ref="A29:B29" r:id="rId15" display="Financial Market Authority Liechtenstein" xr:uid="{84B103DB-14BE-400A-AC5B-D26EB5627D44}"/>
    <hyperlink ref="A17:B17" r:id="rId16" display="Bank Centrali ta' Malta" xr:uid="{EE97A8D0-F058-466B-BC7D-D1FBEECBE7B4}"/>
    <hyperlink ref="C16:C17" r:id="rId17" display="The Bank Centrali ta' Malta decided to apply a new sectoral risk buffer rate of 1.5%, which is phased in with a rate of 1% as of 30/09/2023. The sSyRB applies to domestic RRE mortgages to natural persons secured by domestic RRE and excludes other forms of exposures which are secured by RRE but are not RRE mortgages. " xr:uid="{8B4AFBE5-1322-405A-B10E-917BB41D4444}"/>
    <hyperlink ref="A10:B10" r:id="rId18" display="Autorité de Contrôle Prudentiel et de Résolution" xr:uid="{8E42BF30-A602-40BD-898D-BF9145FE512F}"/>
    <hyperlink ref="A11:B11" r:id="rId19" display="Haut Conseil de Stabilité Financière" xr:uid="{188E69A5-6BBF-4590-AE27-E1520A8DDEC3}"/>
    <hyperlink ref="C9:C11" r:id="rId20" display="A new sectoral systemic risk buffer is set. The sSyRB is 3% and covers exposures of seven systemically important institution to highly indebted non-financial cooperations." xr:uid="{39F2B743-5369-4683-B275-2BE67C106E6B}"/>
    <hyperlink ref="A31:B31" r:id="rId21" display="Finansinspektionen" xr:uid="{B9A4B26E-4A22-481F-BA67-881CFF018A35}"/>
    <hyperlink ref="A33:B33" r:id="rId22" display="Finansinspektionen" xr:uid="{B37AFFDB-4E64-4293-A6D3-0EC3364F6C33}"/>
    <hyperlink ref="C32:C33" r:id="rId23" display="_x000a_Finansinspektionen has decided that a credit institution-specific minimum level of 25% average risk weight for corporate exposures secured by residential properties and of 35% for corporate exposures secured by commercial properties is applicable to credit institutions that have adopted the Internal Ratings Based Approach." xr:uid="{1DEE89EA-F006-462E-9807-DF9E3B89DA9D}"/>
    <hyperlink ref="I25" r:id="rId24" display="https://www.nbb.be/en/financial-oversight/macroprudential-supervision/macroprudential-instruments/other-systemically" xr:uid="{AC93C408-826B-406B-BCE9-F330EAEA89B0}"/>
    <hyperlink ref="A25:B25" r:id="rId25" display="Banco de Portugal" xr:uid="{D7F6EB91-06F2-4B05-94D1-54D99546C612}"/>
    <hyperlink ref="C24:C25" r:id="rId26" display=" Banco de Portugal has introduced a 4% sectoral systemic risk buffer. It will be applicable to institutions using the internal ratings-based (IRB) approach, on the risk exposure amount of all retail exposures to natural persons secured by residential real estate located in Portugal. " xr:uid="{6A4BEDFF-A0DB-42FC-8F00-444A38BC7C45}"/>
    <hyperlink ref="C12:C13" r:id="rId27" display="Latvijas Banka recalibrated risk weight requirement under the standardised approach for exposures fully and completely secured by mortgages on commercial immovable property from 100% to 80%. The measure will become effective on 30 June 2024." xr:uid="{AF04EE4D-C9B4-4F59-BE03-93B1A90E55AB}"/>
    <hyperlink ref="C26:C27" r:id="rId28" display="Banka Slovenije has decided to recalibrate the sectoral systemic risk buffer for retail exposures to natural persons secured by residential property from 1% to 0.5%. The sectoral risk buffer for tail exposures to natural personsthat are not secured by residential property will remain at 0.5%" xr:uid="{9BA61DD0-D0AF-4E40-9B85-D6C38C97935F}"/>
  </hyperlinks>
  <pageMargins left="0.7" right="0.7" top="0.75" bottom="0.75" header="0.3" footer="0.3"/>
  <pageSetup paperSize="9" orientation="portrait"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Combined Buffer Requirements</vt:lpstr>
      <vt:lpstr>Other measures</vt:lpstr>
      <vt:lpstr>'Combined Buffer Requirements'!Print_Area</vt:lpstr>
      <vt:lpstr>'Combined Buffer Requirements'!Print_Titles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2024-01-17T17:57:57Z</dcterms:modified>
</cp:coreProperties>
</file>